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2915A785-5DAF-4BA1-8FA4-109769274BBB}" xr6:coauthVersionLast="45" xr6:coauthVersionMax="45" xr10:uidLastSave="{00000000-0000-0000-0000-000000000000}"/>
  <bookViews>
    <workbookView xWindow="2508" yWindow="2508" windowWidth="17280" windowHeight="8964" xr2:uid="{BC7DD6F9-42AD-4FE2-BC48-44A0E71E3F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E19" i="1"/>
  <c r="H19" i="1"/>
  <c r="I19" i="1"/>
  <c r="L19" i="1"/>
  <c r="D20" i="1"/>
  <c r="E20" i="1"/>
  <c r="F20" i="1"/>
  <c r="F19" i="1" s="1"/>
  <c r="G20" i="1"/>
  <c r="G19" i="1" s="1"/>
  <c r="H20" i="1"/>
  <c r="I20" i="1"/>
  <c r="J20" i="1"/>
  <c r="J19" i="1" s="1"/>
  <c r="K20" i="1"/>
  <c r="L20" i="1"/>
  <c r="K21" i="1"/>
  <c r="K22" i="1"/>
  <c r="D25" i="1"/>
  <c r="E25" i="1"/>
  <c r="E24" i="1" s="1"/>
  <c r="E23" i="1" s="1"/>
  <c r="F25" i="1"/>
  <c r="F24" i="1" s="1"/>
  <c r="G25" i="1"/>
  <c r="H25" i="1"/>
  <c r="I25" i="1"/>
  <c r="I24" i="1" s="1"/>
  <c r="J25" i="1"/>
  <c r="K25" i="1" s="1"/>
  <c r="L25" i="1"/>
  <c r="K26" i="1"/>
  <c r="K27" i="1"/>
  <c r="D28" i="1"/>
  <c r="D24" i="1" s="1"/>
  <c r="E28" i="1"/>
  <c r="F28" i="1"/>
  <c r="G28" i="1"/>
  <c r="G24" i="1" s="1"/>
  <c r="H28" i="1"/>
  <c r="H24" i="1" s="1"/>
  <c r="I28" i="1"/>
  <c r="J28" i="1"/>
  <c r="K28" i="1"/>
  <c r="L28" i="1"/>
  <c r="L24" i="1" s="1"/>
  <c r="K29" i="1"/>
  <c r="K30" i="1"/>
  <c r="D31" i="1"/>
  <c r="E31" i="1"/>
  <c r="H31" i="1"/>
  <c r="I31" i="1"/>
  <c r="L31" i="1"/>
  <c r="D32" i="1"/>
  <c r="E32" i="1"/>
  <c r="F32" i="1"/>
  <c r="F31" i="1" s="1"/>
  <c r="G32" i="1"/>
  <c r="G31" i="1" s="1"/>
  <c r="H32" i="1"/>
  <c r="I32" i="1"/>
  <c r="J32" i="1"/>
  <c r="J31" i="1" s="1"/>
  <c r="K32" i="1"/>
  <c r="L32" i="1"/>
  <c r="K33" i="1"/>
  <c r="E34" i="1"/>
  <c r="F34" i="1"/>
  <c r="I34" i="1"/>
  <c r="K34" i="1" s="1"/>
  <c r="J34" i="1"/>
  <c r="D35" i="1"/>
  <c r="D34" i="1" s="1"/>
  <c r="E35" i="1"/>
  <c r="F35" i="1"/>
  <c r="G35" i="1"/>
  <c r="G34" i="1" s="1"/>
  <c r="H35" i="1"/>
  <c r="H34" i="1" s="1"/>
  <c r="I35" i="1"/>
  <c r="K35" i="1" s="1"/>
  <c r="J35" i="1"/>
  <c r="L35" i="1"/>
  <c r="L34" i="1" s="1"/>
  <c r="K36" i="1"/>
  <c r="K37" i="1"/>
  <c r="E38" i="1"/>
  <c r="I38" i="1"/>
  <c r="D39" i="1"/>
  <c r="D38" i="1" s="1"/>
  <c r="E39" i="1"/>
  <c r="F39" i="1"/>
  <c r="G39" i="1"/>
  <c r="G38" i="1" s="1"/>
  <c r="H39" i="1"/>
  <c r="H38" i="1" s="1"/>
  <c r="I39" i="1"/>
  <c r="K39" i="1" s="1"/>
  <c r="J39" i="1"/>
  <c r="L39" i="1"/>
  <c r="L38" i="1" s="1"/>
  <c r="K40" i="1"/>
  <c r="D41" i="1"/>
  <c r="E41" i="1"/>
  <c r="F41" i="1"/>
  <c r="F38" i="1" s="1"/>
  <c r="G41" i="1"/>
  <c r="H41" i="1"/>
  <c r="I41" i="1"/>
  <c r="J41" i="1"/>
  <c r="J38" i="1" s="1"/>
  <c r="L41" i="1"/>
  <c r="K42" i="1"/>
  <c r="D44" i="1"/>
  <c r="G44" i="1"/>
  <c r="G43" i="1" s="1"/>
  <c r="H44" i="1"/>
  <c r="L44" i="1"/>
  <c r="D45" i="1"/>
  <c r="E45" i="1"/>
  <c r="E44" i="1" s="1"/>
  <c r="E43" i="1" s="1"/>
  <c r="F45" i="1"/>
  <c r="F44" i="1" s="1"/>
  <c r="F43" i="1" s="1"/>
  <c r="G45" i="1"/>
  <c r="H45" i="1"/>
  <c r="I45" i="1"/>
  <c r="I44" i="1" s="1"/>
  <c r="J45" i="1"/>
  <c r="K45" i="1" s="1"/>
  <c r="L45" i="1"/>
  <c r="K46" i="1"/>
  <c r="K47" i="1"/>
  <c r="K48" i="1"/>
  <c r="F49" i="1"/>
  <c r="G49" i="1"/>
  <c r="J49" i="1"/>
  <c r="D50" i="1"/>
  <c r="D49" i="1" s="1"/>
  <c r="D43" i="1" s="1"/>
  <c r="E50" i="1"/>
  <c r="E49" i="1" s="1"/>
  <c r="F50" i="1"/>
  <c r="G50" i="1"/>
  <c r="H50" i="1"/>
  <c r="H49" i="1" s="1"/>
  <c r="H43" i="1" s="1"/>
  <c r="I50" i="1"/>
  <c r="K50" i="1" s="1"/>
  <c r="J50" i="1"/>
  <c r="L50" i="1"/>
  <c r="L49" i="1" s="1"/>
  <c r="L43" i="1" s="1"/>
  <c r="K51" i="1"/>
  <c r="G52" i="1"/>
  <c r="F53" i="1"/>
  <c r="F52" i="1" s="1"/>
  <c r="G53" i="1"/>
  <c r="J53" i="1"/>
  <c r="J52" i="1" s="1"/>
  <c r="D54" i="1"/>
  <c r="D53" i="1" s="1"/>
  <c r="D52" i="1" s="1"/>
  <c r="E54" i="1"/>
  <c r="E53" i="1" s="1"/>
  <c r="E52" i="1" s="1"/>
  <c r="F54" i="1"/>
  <c r="G54" i="1"/>
  <c r="H54" i="1"/>
  <c r="H53" i="1" s="1"/>
  <c r="H52" i="1" s="1"/>
  <c r="I54" i="1"/>
  <c r="K54" i="1" s="1"/>
  <c r="J54" i="1"/>
  <c r="L54" i="1"/>
  <c r="L53" i="1" s="1"/>
  <c r="L52" i="1" s="1"/>
  <c r="K55" i="1"/>
  <c r="K56" i="1"/>
  <c r="K57" i="1"/>
  <c r="K58" i="1"/>
  <c r="K59" i="1"/>
  <c r="K19" i="1" l="1"/>
  <c r="L23" i="1"/>
  <c r="H23" i="1"/>
  <c r="D23" i="1"/>
  <c r="D12" i="1" s="1"/>
  <c r="F23" i="1"/>
  <c r="H12" i="1"/>
  <c r="K38" i="1"/>
  <c r="G23" i="1"/>
  <c r="I23" i="1"/>
  <c r="L12" i="1"/>
  <c r="G12" i="1"/>
  <c r="K14" i="1"/>
  <c r="K44" i="1"/>
  <c r="K31" i="1"/>
  <c r="F12" i="1"/>
  <c r="E12" i="1"/>
  <c r="I53" i="1"/>
  <c r="I49" i="1"/>
  <c r="K49" i="1" s="1"/>
  <c r="J44" i="1"/>
  <c r="J43" i="1" s="1"/>
  <c r="J24" i="1"/>
  <c r="J23" i="1" s="1"/>
  <c r="J12" i="1" s="1"/>
  <c r="I13" i="1"/>
  <c r="K41" i="1"/>
  <c r="I43" i="1" l="1"/>
  <c r="K43" i="1" s="1"/>
  <c r="K24" i="1"/>
  <c r="K23" i="1"/>
  <c r="K13" i="1"/>
  <c r="I12" i="1"/>
  <c r="K12" i="1" s="1"/>
  <c r="K53" i="1"/>
  <c r="I52" i="1"/>
  <c r="K52" i="1" s="1"/>
</calcChain>
</file>

<file path=xl/sharedStrings.xml><?xml version="1.0" encoding="utf-8"?>
<sst xmlns="http://schemas.openxmlformats.org/spreadsheetml/2006/main" count="169" uniqueCount="167">
  <si>
    <t>CENTRALIZAT</t>
  </si>
  <si>
    <t xml:space="preserve"> Anexa 13</t>
  </si>
  <si>
    <t>Cont de executie - Cheltuieli - Bugetul local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</si>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</sst>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63A0-0D36-4173-823A-B5078862D559}">
  <dimension ref="A1:T121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D13+D19+D23+D43+D52</f>
        <v>6944400</v>
      </c>
      <c r="E12" s="11">
        <f>E13+E19+E23+E43+E52</f>
        <v>6918800</v>
      </c>
      <c r="F12" s="11">
        <f>F13+F19+F23+F43+F52</f>
        <v>9966200</v>
      </c>
      <c r="G12" s="11">
        <f>G13+G19+G23+G43+G52</f>
        <v>9521200</v>
      </c>
      <c r="H12" s="11">
        <f>H13+H19+H23+H43+H52</f>
        <v>9503311</v>
      </c>
      <c r="I12" s="11">
        <f>I13+I19+I23+I43+I52</f>
        <v>9503311</v>
      </c>
      <c r="J12" s="11">
        <f>J13+J19+J23+J43+J52</f>
        <v>2973719</v>
      </c>
      <c r="K12" s="11">
        <f>I12-J12</f>
        <v>6529592</v>
      </c>
      <c r="L12" s="11">
        <f>L13+L19+L23+L43+L52</f>
        <v>2606897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D14+D17</f>
        <v>186000</v>
      </c>
      <c r="E13" s="11">
        <f>E14+E17</f>
        <v>182000</v>
      </c>
      <c r="F13" s="11">
        <f>F14+F17</f>
        <v>1293000</v>
      </c>
      <c r="G13" s="11">
        <f>G14+G17</f>
        <v>1088000</v>
      </c>
      <c r="H13" s="11">
        <f>H14+H17</f>
        <v>1086025</v>
      </c>
      <c r="I13" s="11">
        <f>I14+I17</f>
        <v>1086025</v>
      </c>
      <c r="J13" s="11">
        <f>J14+J17</f>
        <v>795672</v>
      </c>
      <c r="K13" s="11">
        <f>I13-J13</f>
        <v>290353</v>
      </c>
      <c r="L13" s="11">
        <f>L14+L17</f>
        <v>788117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186000</v>
      </c>
      <c r="E14" s="11">
        <f>E15</f>
        <v>182000</v>
      </c>
      <c r="F14" s="11">
        <f>F15</f>
        <v>1258000</v>
      </c>
      <c r="G14" s="11">
        <f>G15</f>
        <v>1053000</v>
      </c>
      <c r="H14" s="11">
        <f>H15</f>
        <v>1051025</v>
      </c>
      <c r="I14" s="11">
        <f>I15</f>
        <v>1051025</v>
      </c>
      <c r="J14" s="11">
        <f>J15</f>
        <v>793720</v>
      </c>
      <c r="K14" s="11">
        <f>I14-J14</f>
        <v>257305</v>
      </c>
      <c r="L14" s="11">
        <f>L15</f>
        <v>785965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186000</v>
      </c>
      <c r="E15" s="11">
        <f>E16</f>
        <v>182000</v>
      </c>
      <c r="F15" s="11">
        <f>F16</f>
        <v>1258000</v>
      </c>
      <c r="G15" s="11">
        <f>G16</f>
        <v>1053000</v>
      </c>
      <c r="H15" s="11">
        <f>H16</f>
        <v>1051025</v>
      </c>
      <c r="I15" s="11">
        <f>I16</f>
        <v>1051025</v>
      </c>
      <c r="J15" s="11">
        <f>J16</f>
        <v>793720</v>
      </c>
      <c r="K15" s="11">
        <f>I15-J15</f>
        <v>257305</v>
      </c>
      <c r="L15" s="11">
        <f>L16</f>
        <v>785965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186000</v>
      </c>
      <c r="E16" s="11">
        <v>182000</v>
      </c>
      <c r="F16" s="11">
        <v>1258000</v>
      </c>
      <c r="G16" s="11">
        <v>1053000</v>
      </c>
      <c r="H16" s="11">
        <v>1051025</v>
      </c>
      <c r="I16" s="11">
        <v>1051025</v>
      </c>
      <c r="J16" s="11">
        <v>793720</v>
      </c>
      <c r="K16" s="11">
        <f>I16-J16</f>
        <v>257305</v>
      </c>
      <c r="L16" s="11">
        <v>785965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35000</v>
      </c>
      <c r="G17" s="11">
        <f>+G18</f>
        <v>35000</v>
      </c>
      <c r="H17" s="11">
        <f>+H18</f>
        <v>35000</v>
      </c>
      <c r="I17" s="11">
        <f>+I18</f>
        <v>35000</v>
      </c>
      <c r="J17" s="11">
        <f>+J18</f>
        <v>1952</v>
      </c>
      <c r="K17" s="11">
        <f>I17-J17</f>
        <v>33048</v>
      </c>
      <c r="L17" s="11">
        <f>+L18</f>
        <v>2152</v>
      </c>
    </row>
    <row r="18" spans="1:12" s="6" customFormat="1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</v>
      </c>
      <c r="G18" s="11">
        <v>35000</v>
      </c>
      <c r="H18" s="11">
        <v>35000</v>
      </c>
      <c r="I18" s="11">
        <v>35000</v>
      </c>
      <c r="J18" s="11">
        <v>1952</v>
      </c>
      <c r="K18" s="11">
        <f>I18-J18</f>
        <v>33048</v>
      </c>
      <c r="L18" s="11">
        <v>2152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110400</v>
      </c>
      <c r="G19" s="11">
        <f>+G20</f>
        <v>98700</v>
      </c>
      <c r="H19" s="11">
        <f>+H20</f>
        <v>98700</v>
      </c>
      <c r="I19" s="11">
        <f>+I20</f>
        <v>98700</v>
      </c>
      <c r="J19" s="11">
        <f>+J20</f>
        <v>82000</v>
      </c>
      <c r="K19" s="11">
        <f>I19-J19</f>
        <v>16700</v>
      </c>
      <c r="L19" s="11">
        <f>+L20</f>
        <v>82105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+D21+D22</f>
        <v>0</v>
      </c>
      <c r="E20" s="11">
        <f>+E21+E22</f>
        <v>0</v>
      </c>
      <c r="F20" s="11">
        <f>+F21+F22</f>
        <v>110400</v>
      </c>
      <c r="G20" s="11">
        <f>+G21+G22</f>
        <v>98700</v>
      </c>
      <c r="H20" s="11">
        <f>+H21+H22</f>
        <v>98700</v>
      </c>
      <c r="I20" s="11">
        <f>+I21+I22</f>
        <v>98700</v>
      </c>
      <c r="J20" s="11">
        <f>+J21+J22</f>
        <v>82000</v>
      </c>
      <c r="K20" s="11">
        <f>I20-J20</f>
        <v>16700</v>
      </c>
      <c r="L20" s="11">
        <f>+L21+L22</f>
        <v>82105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110400</v>
      </c>
      <c r="G21" s="11">
        <v>98700</v>
      </c>
      <c r="H21" s="11">
        <v>98700</v>
      </c>
      <c r="I21" s="11">
        <v>98700</v>
      </c>
      <c r="J21" s="11">
        <v>82000</v>
      </c>
      <c r="K21" s="11">
        <f>I21-J21</f>
        <v>16700</v>
      </c>
      <c r="L21" s="11">
        <v>81895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210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f>D24+D31+D34+D38</f>
        <v>376600</v>
      </c>
      <c r="E23" s="11">
        <f>E24+E31+E34+E38</f>
        <v>376600</v>
      </c>
      <c r="F23" s="11">
        <f>F24+F31+F34+F38</f>
        <v>1312800</v>
      </c>
      <c r="G23" s="11">
        <f>G24+G31+G34+G38</f>
        <v>1205600</v>
      </c>
      <c r="H23" s="11">
        <f>H24+H31+H34+H38</f>
        <v>1189686</v>
      </c>
      <c r="I23" s="11">
        <f>I24+I31+I34+I38</f>
        <v>1189686</v>
      </c>
      <c r="J23" s="11">
        <f>J24+J31+J34+J38</f>
        <v>647949</v>
      </c>
      <c r="K23" s="11">
        <f>I23-J23</f>
        <v>541737</v>
      </c>
      <c r="L23" s="11">
        <f>L24+L31+L34+L38</f>
        <v>727803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D25+D28+D30</f>
        <v>376600</v>
      </c>
      <c r="E24" s="11">
        <f>E25+E28+E30</f>
        <v>376600</v>
      </c>
      <c r="F24" s="11">
        <f>F25+F28+F30</f>
        <v>602100</v>
      </c>
      <c r="G24" s="11">
        <f>G25+G28+G30</f>
        <v>580900</v>
      </c>
      <c r="H24" s="11">
        <f>H25+H28+H30</f>
        <v>579774</v>
      </c>
      <c r="I24" s="11">
        <f>I25+I28+I30</f>
        <v>579774</v>
      </c>
      <c r="J24" s="11">
        <f>J25+J28+J30</f>
        <v>150100</v>
      </c>
      <c r="K24" s="11">
        <f>I24-J24</f>
        <v>429674</v>
      </c>
      <c r="L24" s="11">
        <f>L25+L28+L30</f>
        <v>228495</v>
      </c>
    </row>
    <row r="25" spans="1:12" s="6" customFormat="1" ht="21.6" x14ac:dyDescent="0.3">
      <c r="A25" s="10" t="s">
        <v>57</v>
      </c>
      <c r="B25" s="10" t="s">
        <v>58</v>
      </c>
      <c r="C25" s="10" t="s">
        <v>59</v>
      </c>
      <c r="D25" s="11">
        <f>D26+D27</f>
        <v>376600</v>
      </c>
      <c r="E25" s="11">
        <f>E26+E27</f>
        <v>376600</v>
      </c>
      <c r="F25" s="11">
        <f>F26+F27</f>
        <v>485700</v>
      </c>
      <c r="G25" s="11">
        <f>G26+G27</f>
        <v>477500</v>
      </c>
      <c r="H25" s="11">
        <f>H26+H27</f>
        <v>476374</v>
      </c>
      <c r="I25" s="11">
        <f>I26+I27</f>
        <v>476374</v>
      </c>
      <c r="J25" s="11">
        <f>J26+J27</f>
        <v>68075</v>
      </c>
      <c r="K25" s="11">
        <f>I25-J25</f>
        <v>408299</v>
      </c>
      <c r="L25" s="11">
        <f>L26+L27</f>
        <v>75177</v>
      </c>
    </row>
    <row r="26" spans="1:12" s="6" customFormat="1" x14ac:dyDescent="0.3">
      <c r="A26" s="10" t="s">
        <v>60</v>
      </c>
      <c r="B26" s="10" t="s">
        <v>61</v>
      </c>
      <c r="C26" s="10" t="s">
        <v>62</v>
      </c>
      <c r="D26" s="11">
        <v>125600</v>
      </c>
      <c r="E26" s="11">
        <v>125600</v>
      </c>
      <c r="F26" s="11">
        <v>144500</v>
      </c>
      <c r="G26" s="11">
        <v>144500</v>
      </c>
      <c r="H26" s="11">
        <v>144500</v>
      </c>
      <c r="I26" s="11">
        <v>144500</v>
      </c>
      <c r="J26" s="11">
        <v>11465</v>
      </c>
      <c r="K26" s="11">
        <f>I26-J26</f>
        <v>133035</v>
      </c>
      <c r="L26" s="11">
        <v>41429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251000</v>
      </c>
      <c r="E27" s="11">
        <v>251000</v>
      </c>
      <c r="F27" s="11">
        <v>341200</v>
      </c>
      <c r="G27" s="11">
        <v>333000</v>
      </c>
      <c r="H27" s="11">
        <v>331874</v>
      </c>
      <c r="I27" s="11">
        <v>331874</v>
      </c>
      <c r="J27" s="11">
        <v>56610</v>
      </c>
      <c r="K27" s="11">
        <f>I27-J27</f>
        <v>275264</v>
      </c>
      <c r="L27" s="11">
        <v>33748</v>
      </c>
    </row>
    <row r="28" spans="1:12" s="6" customFormat="1" ht="21.6" x14ac:dyDescent="0.3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97400</v>
      </c>
      <c r="G28" s="11">
        <f>G29</f>
        <v>88400</v>
      </c>
      <c r="H28" s="11">
        <f>H29</f>
        <v>88400</v>
      </c>
      <c r="I28" s="11">
        <f>I29</f>
        <v>88400</v>
      </c>
      <c r="J28" s="11">
        <f>J29</f>
        <v>70875</v>
      </c>
      <c r="K28" s="11">
        <f>I28-J28</f>
        <v>17525</v>
      </c>
      <c r="L28" s="11">
        <f>L29</f>
        <v>143968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97400</v>
      </c>
      <c r="G29" s="11">
        <v>88400</v>
      </c>
      <c r="H29" s="11">
        <v>88400</v>
      </c>
      <c r="I29" s="11">
        <v>88400</v>
      </c>
      <c r="J29" s="11">
        <v>70875</v>
      </c>
      <c r="K29" s="11">
        <f>I29-J29</f>
        <v>17525</v>
      </c>
      <c r="L29" s="11">
        <v>143968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19000</v>
      </c>
      <c r="G30" s="11">
        <v>15000</v>
      </c>
      <c r="H30" s="11">
        <v>15000</v>
      </c>
      <c r="I30" s="11">
        <v>15000</v>
      </c>
      <c r="J30" s="11">
        <v>11150</v>
      </c>
      <c r="K30" s="11">
        <f>I30-J30</f>
        <v>3850</v>
      </c>
      <c r="L30" s="11">
        <v>9350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106300</v>
      </c>
      <c r="G31" s="11">
        <f>+G32</f>
        <v>92100</v>
      </c>
      <c r="H31" s="11">
        <f>+H32</f>
        <v>79248</v>
      </c>
      <c r="I31" s="11">
        <f>+I32</f>
        <v>79248</v>
      </c>
      <c r="J31" s="11">
        <f>+J32</f>
        <v>69432</v>
      </c>
      <c r="K31" s="11">
        <f>I31-J31</f>
        <v>9816</v>
      </c>
      <c r="L31" s="11">
        <f>+L32</f>
        <v>49472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106300</v>
      </c>
      <c r="G32" s="11">
        <f>G33</f>
        <v>92100</v>
      </c>
      <c r="H32" s="11">
        <f>H33</f>
        <v>79248</v>
      </c>
      <c r="I32" s="11">
        <f>I33</f>
        <v>79248</v>
      </c>
      <c r="J32" s="11">
        <f>J33</f>
        <v>69432</v>
      </c>
      <c r="K32" s="11">
        <f>I32-J32</f>
        <v>9816</v>
      </c>
      <c r="L32" s="11">
        <f>L33</f>
        <v>49472</v>
      </c>
    </row>
    <row r="33" spans="1:12" s="6" customFormat="1" x14ac:dyDescent="0.3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106300</v>
      </c>
      <c r="G33" s="11">
        <v>92100</v>
      </c>
      <c r="H33" s="11">
        <v>79248</v>
      </c>
      <c r="I33" s="11">
        <v>79248</v>
      </c>
      <c r="J33" s="11">
        <v>69432</v>
      </c>
      <c r="K33" s="11">
        <f>I33-J33</f>
        <v>9816</v>
      </c>
      <c r="L33" s="11">
        <v>49472</v>
      </c>
    </row>
    <row r="34" spans="1:12" s="6" customFormat="1" ht="21.6" x14ac:dyDescent="0.3">
      <c r="A34" s="10" t="s">
        <v>84</v>
      </c>
      <c r="B34" s="10" t="s">
        <v>85</v>
      </c>
      <c r="C34" s="10" t="s">
        <v>86</v>
      </c>
      <c r="D34" s="11">
        <f>D35+D37</f>
        <v>0</v>
      </c>
      <c r="E34" s="11">
        <f>E35+E37</f>
        <v>0</v>
      </c>
      <c r="F34" s="11">
        <f>F35+F37</f>
        <v>74400</v>
      </c>
      <c r="G34" s="11">
        <f>G35+G37</f>
        <v>51600</v>
      </c>
      <c r="H34" s="11">
        <f>H35+H37</f>
        <v>51600</v>
      </c>
      <c r="I34" s="11">
        <f>I35+I37</f>
        <v>51600</v>
      </c>
      <c r="J34" s="11">
        <f>J35+J37</f>
        <v>43484</v>
      </c>
      <c r="K34" s="11">
        <f>I34-J34</f>
        <v>8116</v>
      </c>
      <c r="L34" s="11">
        <f>L35+L37</f>
        <v>43537</v>
      </c>
    </row>
    <row r="35" spans="1:12" s="6" customFormat="1" ht="21.6" x14ac:dyDescent="0.3">
      <c r="A35" s="10" t="s">
        <v>87</v>
      </c>
      <c r="B35" s="10" t="s">
        <v>88</v>
      </c>
      <c r="C35" s="10" t="s">
        <v>89</v>
      </c>
      <c r="D35" s="11">
        <f>+D36</f>
        <v>0</v>
      </c>
      <c r="E35" s="11">
        <f>+E36</f>
        <v>0</v>
      </c>
      <c r="F35" s="11">
        <f>+F36</f>
        <v>54400</v>
      </c>
      <c r="G35" s="11">
        <f>+G36</f>
        <v>31600</v>
      </c>
      <c r="H35" s="11">
        <f>+H36</f>
        <v>31600</v>
      </c>
      <c r="I35" s="11">
        <f>+I36</f>
        <v>31600</v>
      </c>
      <c r="J35" s="11">
        <f>+J36</f>
        <v>23484</v>
      </c>
      <c r="K35" s="11">
        <f>I35-J35</f>
        <v>8116</v>
      </c>
      <c r="L35" s="11">
        <f>+L36</f>
        <v>23537</v>
      </c>
    </row>
    <row r="36" spans="1:12" s="6" customFormat="1" x14ac:dyDescent="0.3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54400</v>
      </c>
      <c r="G36" s="11">
        <v>31600</v>
      </c>
      <c r="H36" s="11">
        <v>31600</v>
      </c>
      <c r="I36" s="11">
        <v>31600</v>
      </c>
      <c r="J36" s="11">
        <v>23484</v>
      </c>
      <c r="K36" s="11">
        <f>I36-J36</f>
        <v>8116</v>
      </c>
      <c r="L36" s="11">
        <v>23537</v>
      </c>
    </row>
    <row r="37" spans="1:12" s="6" customFormat="1" x14ac:dyDescent="0.3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20000</v>
      </c>
      <c r="G37" s="11">
        <v>20000</v>
      </c>
      <c r="H37" s="11">
        <v>20000</v>
      </c>
      <c r="I37" s="11">
        <v>20000</v>
      </c>
      <c r="J37" s="11">
        <v>20000</v>
      </c>
      <c r="K37" s="11">
        <f>I37-J37</f>
        <v>0</v>
      </c>
      <c r="L37" s="11">
        <v>20000</v>
      </c>
    </row>
    <row r="38" spans="1:12" s="6" customFormat="1" ht="31.8" x14ac:dyDescent="0.3">
      <c r="A38" s="10" t="s">
        <v>96</v>
      </c>
      <c r="B38" s="10" t="s">
        <v>97</v>
      </c>
      <c r="C38" s="10" t="s">
        <v>98</v>
      </c>
      <c r="D38" s="11">
        <f>+D39+D41</f>
        <v>0</v>
      </c>
      <c r="E38" s="11">
        <f>+E39+E41</f>
        <v>0</v>
      </c>
      <c r="F38" s="11">
        <f>+F39+F41</f>
        <v>530000</v>
      </c>
      <c r="G38" s="11">
        <f>+G39+G41</f>
        <v>481000</v>
      </c>
      <c r="H38" s="11">
        <f>+H39+H41</f>
        <v>479064</v>
      </c>
      <c r="I38" s="11">
        <f>+I39+I41</f>
        <v>479064</v>
      </c>
      <c r="J38" s="11">
        <f>+J39+J41</f>
        <v>384933</v>
      </c>
      <c r="K38" s="11">
        <f>I38-J38</f>
        <v>94131</v>
      </c>
      <c r="L38" s="11">
        <f>+L39+L41</f>
        <v>406299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437000</v>
      </c>
      <c r="G39" s="11">
        <f>G40</f>
        <v>437000</v>
      </c>
      <c r="H39" s="11">
        <f>H40</f>
        <v>435064</v>
      </c>
      <c r="I39" s="11">
        <f>I40</f>
        <v>435064</v>
      </c>
      <c r="J39" s="11">
        <f>J40</f>
        <v>373821</v>
      </c>
      <c r="K39" s="11">
        <f>I39-J39</f>
        <v>61243</v>
      </c>
      <c r="L39" s="11">
        <f>L40</f>
        <v>395187</v>
      </c>
    </row>
    <row r="40" spans="1:12" s="6" customFormat="1" x14ac:dyDescent="0.3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437000</v>
      </c>
      <c r="G40" s="11">
        <v>437000</v>
      </c>
      <c r="H40" s="11">
        <v>435064</v>
      </c>
      <c r="I40" s="11">
        <v>435064</v>
      </c>
      <c r="J40" s="11">
        <v>373821</v>
      </c>
      <c r="K40" s="11">
        <f>I40-J40</f>
        <v>61243</v>
      </c>
      <c r="L40" s="11">
        <v>395187</v>
      </c>
    </row>
    <row r="41" spans="1:12" s="6" customFormat="1" ht="21.6" x14ac:dyDescent="0.3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93000</v>
      </c>
      <c r="G41" s="11">
        <f>G42</f>
        <v>44000</v>
      </c>
      <c r="H41" s="11">
        <f>H42</f>
        <v>44000</v>
      </c>
      <c r="I41" s="11">
        <f>I42</f>
        <v>44000</v>
      </c>
      <c r="J41" s="11">
        <f>J42</f>
        <v>11112</v>
      </c>
      <c r="K41" s="11">
        <f>I41-J41</f>
        <v>32888</v>
      </c>
      <c r="L41" s="11">
        <f>L42</f>
        <v>11112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93000</v>
      </c>
      <c r="G42" s="11">
        <v>44000</v>
      </c>
      <c r="H42" s="11">
        <v>44000</v>
      </c>
      <c r="I42" s="11">
        <v>44000</v>
      </c>
      <c r="J42" s="11">
        <v>11112</v>
      </c>
      <c r="K42" s="11">
        <f>I42-J42</f>
        <v>32888</v>
      </c>
      <c r="L42" s="11">
        <v>11112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f>D44+D49</f>
        <v>559200</v>
      </c>
      <c r="E43" s="11">
        <f>E44+E49</f>
        <v>559200</v>
      </c>
      <c r="F43" s="11">
        <f>F44+F49</f>
        <v>919400</v>
      </c>
      <c r="G43" s="11">
        <f>G44+G49</f>
        <v>847900</v>
      </c>
      <c r="H43" s="11">
        <f>H44+H49</f>
        <v>847900</v>
      </c>
      <c r="I43" s="11">
        <f>I44+I49</f>
        <v>847900</v>
      </c>
      <c r="J43" s="11">
        <f>J44+J49</f>
        <v>621829</v>
      </c>
      <c r="K43" s="11">
        <f>I43-J43</f>
        <v>226071</v>
      </c>
      <c r="L43" s="11">
        <f>L44+L49</f>
        <v>395123</v>
      </c>
    </row>
    <row r="44" spans="1:12" s="6" customFormat="1" ht="21.6" x14ac:dyDescent="0.3">
      <c r="A44" s="10" t="s">
        <v>114</v>
      </c>
      <c r="B44" s="10" t="s">
        <v>115</v>
      </c>
      <c r="C44" s="10" t="s">
        <v>116</v>
      </c>
      <c r="D44" s="11">
        <f>+D45+D47+D48</f>
        <v>559200</v>
      </c>
      <c r="E44" s="11">
        <f>+E45+E47+E48</f>
        <v>559200</v>
      </c>
      <c r="F44" s="11">
        <f>+F45+F47+F48</f>
        <v>889400</v>
      </c>
      <c r="G44" s="11">
        <f>+G45+G47+G48</f>
        <v>822900</v>
      </c>
      <c r="H44" s="11">
        <f>+H45+H47+H48</f>
        <v>822900</v>
      </c>
      <c r="I44" s="11">
        <f>+I45+I47+I48</f>
        <v>822900</v>
      </c>
      <c r="J44" s="11">
        <f>+J45+J47+J48</f>
        <v>602109</v>
      </c>
      <c r="K44" s="11">
        <f>I44-J44</f>
        <v>220791</v>
      </c>
      <c r="L44" s="11">
        <f>+L45+L47+L48</f>
        <v>361903</v>
      </c>
    </row>
    <row r="45" spans="1:12" s="6" customFormat="1" ht="21.6" x14ac:dyDescent="0.3">
      <c r="A45" s="10" t="s">
        <v>117</v>
      </c>
      <c r="B45" s="10" t="s">
        <v>118</v>
      </c>
      <c r="C45" s="10" t="s">
        <v>119</v>
      </c>
      <c r="D45" s="11">
        <f>D46</f>
        <v>155900</v>
      </c>
      <c r="E45" s="11">
        <f>E46</f>
        <v>155900</v>
      </c>
      <c r="F45" s="11">
        <f>F46</f>
        <v>205900</v>
      </c>
      <c r="G45" s="11">
        <f>G46</f>
        <v>202900</v>
      </c>
      <c r="H45" s="11">
        <f>H46</f>
        <v>202900</v>
      </c>
      <c r="I45" s="11">
        <f>I46</f>
        <v>202900</v>
      </c>
      <c r="J45" s="11">
        <f>J46</f>
        <v>33641</v>
      </c>
      <c r="K45" s="11">
        <f>I45-J45</f>
        <v>169259</v>
      </c>
      <c r="L45" s="11">
        <f>L46</f>
        <v>171798</v>
      </c>
    </row>
    <row r="46" spans="1:12" s="6" customFormat="1" x14ac:dyDescent="0.3">
      <c r="A46" s="10" t="s">
        <v>120</v>
      </c>
      <c r="B46" s="10" t="s">
        <v>121</v>
      </c>
      <c r="C46" s="10" t="s">
        <v>122</v>
      </c>
      <c r="D46" s="11">
        <v>155900</v>
      </c>
      <c r="E46" s="11">
        <v>155900</v>
      </c>
      <c r="F46" s="11">
        <v>205900</v>
      </c>
      <c r="G46" s="11">
        <v>202900</v>
      </c>
      <c r="H46" s="11">
        <v>202900</v>
      </c>
      <c r="I46" s="11">
        <v>202900</v>
      </c>
      <c r="J46" s="11">
        <v>33641</v>
      </c>
      <c r="K46" s="11">
        <f>I46-J46</f>
        <v>169259</v>
      </c>
      <c r="L46" s="11">
        <v>171798</v>
      </c>
    </row>
    <row r="47" spans="1:12" s="6" customFormat="1" x14ac:dyDescent="0.3">
      <c r="A47" s="10" t="s">
        <v>123</v>
      </c>
      <c r="B47" s="10" t="s">
        <v>124</v>
      </c>
      <c r="C47" s="10" t="s">
        <v>125</v>
      </c>
      <c r="D47" s="11">
        <v>269700</v>
      </c>
      <c r="E47" s="11">
        <v>269700</v>
      </c>
      <c r="F47" s="11">
        <v>380300</v>
      </c>
      <c r="G47" s="11">
        <v>349300</v>
      </c>
      <c r="H47" s="11">
        <v>349300</v>
      </c>
      <c r="I47" s="11">
        <v>349300</v>
      </c>
      <c r="J47" s="11">
        <v>341660</v>
      </c>
      <c r="K47" s="11">
        <f>I47-J47</f>
        <v>7640</v>
      </c>
      <c r="L47" s="11">
        <v>64900</v>
      </c>
    </row>
    <row r="48" spans="1:12" s="6" customFormat="1" ht="21.6" x14ac:dyDescent="0.3">
      <c r="A48" s="10" t="s">
        <v>126</v>
      </c>
      <c r="B48" s="10" t="s">
        <v>127</v>
      </c>
      <c r="C48" s="10" t="s">
        <v>128</v>
      </c>
      <c r="D48" s="11">
        <v>133600</v>
      </c>
      <c r="E48" s="11">
        <v>133600</v>
      </c>
      <c r="F48" s="11">
        <v>303200</v>
      </c>
      <c r="G48" s="11">
        <v>270700</v>
      </c>
      <c r="H48" s="11">
        <v>270700</v>
      </c>
      <c r="I48" s="11">
        <v>270700</v>
      </c>
      <c r="J48" s="11">
        <v>226808</v>
      </c>
      <c r="K48" s="11">
        <f>I48-J48</f>
        <v>43892</v>
      </c>
      <c r="L48" s="11">
        <v>125205</v>
      </c>
    </row>
    <row r="49" spans="1:12" s="6" customFormat="1" ht="21.6" x14ac:dyDescent="0.3">
      <c r="A49" s="10" t="s">
        <v>129</v>
      </c>
      <c r="B49" s="10" t="s">
        <v>130</v>
      </c>
      <c r="C49" s="10" t="s">
        <v>131</v>
      </c>
      <c r="D49" s="11">
        <f>+D50</f>
        <v>0</v>
      </c>
      <c r="E49" s="11">
        <f>+E50</f>
        <v>0</v>
      </c>
      <c r="F49" s="11">
        <f>+F50</f>
        <v>30000</v>
      </c>
      <c r="G49" s="11">
        <f>+G50</f>
        <v>25000</v>
      </c>
      <c r="H49" s="11">
        <f>+H50</f>
        <v>25000</v>
      </c>
      <c r="I49" s="11">
        <f>+I50</f>
        <v>25000</v>
      </c>
      <c r="J49" s="11">
        <f>+J50</f>
        <v>19720</v>
      </c>
      <c r="K49" s="11">
        <f>I49-J49</f>
        <v>5280</v>
      </c>
      <c r="L49" s="11">
        <f>+L50</f>
        <v>33220</v>
      </c>
    </row>
    <row r="50" spans="1:12" s="6" customFormat="1" ht="21.6" x14ac:dyDescent="0.3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30000</v>
      </c>
      <c r="G50" s="11">
        <f>G51</f>
        <v>25000</v>
      </c>
      <c r="H50" s="11">
        <f>H51</f>
        <v>25000</v>
      </c>
      <c r="I50" s="11">
        <f>I51</f>
        <v>25000</v>
      </c>
      <c r="J50" s="11">
        <f>J51</f>
        <v>19720</v>
      </c>
      <c r="K50" s="11">
        <f>I50-J50</f>
        <v>5280</v>
      </c>
      <c r="L50" s="11">
        <f>L51</f>
        <v>33220</v>
      </c>
    </row>
    <row r="51" spans="1:12" s="6" customFormat="1" x14ac:dyDescent="0.3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30000</v>
      </c>
      <c r="G51" s="11">
        <v>25000</v>
      </c>
      <c r="H51" s="11">
        <v>25000</v>
      </c>
      <c r="I51" s="11">
        <v>25000</v>
      </c>
      <c r="J51" s="11">
        <v>19720</v>
      </c>
      <c r="K51" s="11">
        <f>I51-J51</f>
        <v>5280</v>
      </c>
      <c r="L51" s="11">
        <v>33220</v>
      </c>
    </row>
    <row r="52" spans="1:12" s="6" customFormat="1" ht="21.6" x14ac:dyDescent="0.3">
      <c r="A52" s="10" t="s">
        <v>138</v>
      </c>
      <c r="B52" s="10" t="s">
        <v>139</v>
      </c>
      <c r="C52" s="10" t="s">
        <v>140</v>
      </c>
      <c r="D52" s="11">
        <f>+D53</f>
        <v>5822600</v>
      </c>
      <c r="E52" s="11">
        <f>+E53</f>
        <v>5801000</v>
      </c>
      <c r="F52" s="11">
        <f>+F53</f>
        <v>6330600</v>
      </c>
      <c r="G52" s="11">
        <f>+G53</f>
        <v>6281000</v>
      </c>
      <c r="H52" s="11">
        <f>+H53</f>
        <v>6281000</v>
      </c>
      <c r="I52" s="11">
        <f>+I53</f>
        <v>6281000</v>
      </c>
      <c r="J52" s="11">
        <f>+J53</f>
        <v>826269</v>
      </c>
      <c r="K52" s="11">
        <f>I52-J52</f>
        <v>5454731</v>
      </c>
      <c r="L52" s="11">
        <f>+L53</f>
        <v>613749</v>
      </c>
    </row>
    <row r="53" spans="1:12" s="6" customFormat="1" x14ac:dyDescent="0.3">
      <c r="A53" s="10" t="s">
        <v>141</v>
      </c>
      <c r="B53" s="10" t="s">
        <v>142</v>
      </c>
      <c r="C53" s="10" t="s">
        <v>143</v>
      </c>
      <c r="D53" s="11">
        <f>D54</f>
        <v>5822600</v>
      </c>
      <c r="E53" s="11">
        <f>E54</f>
        <v>5801000</v>
      </c>
      <c r="F53" s="11">
        <f>F54</f>
        <v>6330600</v>
      </c>
      <c r="G53" s="11">
        <f>G54</f>
        <v>6281000</v>
      </c>
      <c r="H53" s="11">
        <f>H54</f>
        <v>6281000</v>
      </c>
      <c r="I53" s="11">
        <f>I54</f>
        <v>6281000</v>
      </c>
      <c r="J53" s="11">
        <f>J54</f>
        <v>826269</v>
      </c>
      <c r="K53" s="11">
        <f>I53-J53</f>
        <v>5454731</v>
      </c>
      <c r="L53" s="11">
        <f>L54</f>
        <v>613749</v>
      </c>
    </row>
    <row r="54" spans="1:12" s="6" customFormat="1" x14ac:dyDescent="0.3">
      <c r="A54" s="10" t="s">
        <v>144</v>
      </c>
      <c r="B54" s="10" t="s">
        <v>145</v>
      </c>
      <c r="C54" s="10" t="s">
        <v>146</v>
      </c>
      <c r="D54" s="11">
        <f>D55</f>
        <v>5822600</v>
      </c>
      <c r="E54" s="11">
        <f>E55</f>
        <v>5801000</v>
      </c>
      <c r="F54" s="11">
        <f>F55</f>
        <v>6330600</v>
      </c>
      <c r="G54" s="11">
        <f>G55</f>
        <v>6281000</v>
      </c>
      <c r="H54" s="11">
        <f>H55</f>
        <v>6281000</v>
      </c>
      <c r="I54" s="11">
        <f>I55</f>
        <v>6281000</v>
      </c>
      <c r="J54" s="11">
        <f>J55</f>
        <v>826269</v>
      </c>
      <c r="K54" s="11">
        <f>I54-J54</f>
        <v>5454731</v>
      </c>
      <c r="L54" s="11">
        <f>L55</f>
        <v>613749</v>
      </c>
    </row>
    <row r="55" spans="1:12" s="6" customFormat="1" x14ac:dyDescent="0.3">
      <c r="A55" s="10" t="s">
        <v>147</v>
      </c>
      <c r="B55" s="10" t="s">
        <v>148</v>
      </c>
      <c r="C55" s="10" t="s">
        <v>149</v>
      </c>
      <c r="D55" s="11">
        <v>5822600</v>
      </c>
      <c r="E55" s="11">
        <v>5801000</v>
      </c>
      <c r="F55" s="11">
        <v>6330600</v>
      </c>
      <c r="G55" s="11">
        <v>6281000</v>
      </c>
      <c r="H55" s="11">
        <v>6281000</v>
      </c>
      <c r="I55" s="11">
        <v>6281000</v>
      </c>
      <c r="J55" s="11">
        <v>826269</v>
      </c>
      <c r="K55" s="11">
        <f>I55-J55</f>
        <v>5454731</v>
      </c>
      <c r="L55" s="11">
        <v>613749</v>
      </c>
    </row>
    <row r="56" spans="1:12" s="6" customFormat="1" x14ac:dyDescent="0.3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313790</v>
      </c>
      <c r="K56" s="11">
        <f>I56-J56</f>
        <v>-313790</v>
      </c>
      <c r="L56" s="11">
        <v>0</v>
      </c>
    </row>
    <row r="57" spans="1:12" s="6" customFormat="1" x14ac:dyDescent="0.3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313790</v>
      </c>
      <c r="K57" s="11">
        <f>I57-J57</f>
        <v>-313790</v>
      </c>
      <c r="L57" s="11">
        <v>0</v>
      </c>
    </row>
    <row r="58" spans="1:12" s="6" customFormat="1" x14ac:dyDescent="0.3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300941</v>
      </c>
      <c r="K58" s="11">
        <f>I58-J58</f>
        <v>-300941</v>
      </c>
      <c r="L58" s="11">
        <v>0</v>
      </c>
    </row>
    <row r="59" spans="1:12" s="6" customFormat="1" x14ac:dyDescent="0.3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12849</v>
      </c>
      <c r="K59" s="11">
        <f>I59-J59</f>
        <v>-12849</v>
      </c>
      <c r="L59" s="11">
        <v>0</v>
      </c>
    </row>
    <row r="60" spans="1:12" s="6" customFormat="1" x14ac:dyDescent="0.3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3">
      <c r="A61" s="13" t="s">
        <v>162</v>
      </c>
      <c r="B61" s="13"/>
      <c r="C61" s="13"/>
      <c r="D61" s="13"/>
      <c r="E61" s="13" t="s">
        <v>164</v>
      </c>
      <c r="F61" s="13"/>
      <c r="G61" s="13"/>
      <c r="H61" s="13"/>
      <c r="I61" s="13" t="s">
        <v>165</v>
      </c>
      <c r="J61" s="13"/>
      <c r="K61" s="13"/>
      <c r="L61" s="13"/>
    </row>
    <row r="62" spans="1:12" x14ac:dyDescent="0.3">
      <c r="A62" s="3" t="s">
        <v>163</v>
      </c>
      <c r="B62" s="3"/>
      <c r="C62" s="3"/>
      <c r="D62" s="3"/>
      <c r="E62" s="3"/>
      <c r="F62" s="3"/>
      <c r="G62" s="3"/>
      <c r="H62" s="3"/>
      <c r="I62" s="3" t="s">
        <v>166</v>
      </c>
      <c r="J62" s="3"/>
      <c r="K62" s="3"/>
      <c r="L62" s="3"/>
    </row>
    <row r="121" spans="1:20" x14ac:dyDescent="0.3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4">
    <mergeCell ref="K6:K10"/>
    <mergeCell ref="L6:L10"/>
    <mergeCell ref="A61:D61"/>
    <mergeCell ref="A62:D62"/>
    <mergeCell ref="E61:H61"/>
    <mergeCell ref="E62:H62"/>
    <mergeCell ref="I61:L61"/>
    <mergeCell ref="I62:L6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2020-11-11T06:08:39Z</dcterms:created>
  <dcterms:modified xsi:type="dcterms:W3CDTF">2020-11-11T06:08:42Z</dcterms:modified>
</cp:coreProperties>
</file>