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AEEB2A6D-01FD-437A-BD35-2590E01EC622}" xr6:coauthVersionLast="43" xr6:coauthVersionMax="43" xr10:uidLastSave="{00000000-0000-0000-0000-000000000000}"/>
  <bookViews>
    <workbookView xWindow="735" yWindow="735" windowWidth="15375" windowHeight="7875" xr2:uid="{826F717D-1559-42D5-B0AD-21FAFBDB23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K20" i="1"/>
  <c r="D23" i="1"/>
  <c r="D22" i="1" s="1"/>
  <c r="D21" i="1" s="1"/>
  <c r="E23" i="1"/>
  <c r="F23" i="1"/>
  <c r="F22" i="1" s="1"/>
  <c r="F21" i="1" s="1"/>
  <c r="G23" i="1"/>
  <c r="G22" i="1" s="1"/>
  <c r="H23" i="1"/>
  <c r="H22" i="1" s="1"/>
  <c r="H21" i="1" s="1"/>
  <c r="I23" i="1"/>
  <c r="K23" i="1" s="1"/>
  <c r="J23" i="1"/>
  <c r="J22" i="1" s="1"/>
  <c r="J21" i="1" s="1"/>
  <c r="L23" i="1"/>
  <c r="L22" i="1" s="1"/>
  <c r="K24" i="1"/>
  <c r="K25" i="1"/>
  <c r="D26" i="1"/>
  <c r="E26" i="1"/>
  <c r="E22" i="1" s="1"/>
  <c r="F26" i="1"/>
  <c r="G26" i="1"/>
  <c r="H26" i="1"/>
  <c r="I26" i="1"/>
  <c r="K26" i="1" s="1"/>
  <c r="J26" i="1"/>
  <c r="L26" i="1"/>
  <c r="K27" i="1"/>
  <c r="K28" i="1"/>
  <c r="D29" i="1"/>
  <c r="F29" i="1"/>
  <c r="H29" i="1"/>
  <c r="J29" i="1"/>
  <c r="L29" i="1"/>
  <c r="D30" i="1"/>
  <c r="E30" i="1"/>
  <c r="E29" i="1" s="1"/>
  <c r="F30" i="1"/>
  <c r="G30" i="1"/>
  <c r="G29" i="1" s="1"/>
  <c r="H30" i="1"/>
  <c r="I30" i="1"/>
  <c r="K30" i="1" s="1"/>
  <c r="J30" i="1"/>
  <c r="L30" i="1"/>
  <c r="K31" i="1"/>
  <c r="K32" i="1"/>
  <c r="F33" i="1"/>
  <c r="J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D33" i="1" s="1"/>
  <c r="E36" i="1"/>
  <c r="F36" i="1"/>
  <c r="G36" i="1"/>
  <c r="H36" i="1"/>
  <c r="H33" i="1" s="1"/>
  <c r="I36" i="1"/>
  <c r="J36" i="1"/>
  <c r="K36" i="1"/>
  <c r="L36" i="1"/>
  <c r="L33" i="1" s="1"/>
  <c r="K37" i="1"/>
  <c r="D39" i="1"/>
  <c r="D38" i="1" s="1"/>
  <c r="F39" i="1"/>
  <c r="F38" i="1" s="1"/>
  <c r="H39" i="1"/>
  <c r="H38" i="1" s="1"/>
  <c r="J39" i="1"/>
  <c r="J38" i="1" s="1"/>
  <c r="L39" i="1"/>
  <c r="L38" i="1" s="1"/>
  <c r="D40" i="1"/>
  <c r="E40" i="1"/>
  <c r="E39" i="1" s="1"/>
  <c r="F40" i="1"/>
  <c r="G40" i="1"/>
  <c r="G39" i="1" s="1"/>
  <c r="G38" i="1" s="1"/>
  <c r="H40" i="1"/>
  <c r="I40" i="1"/>
  <c r="I39" i="1" s="1"/>
  <c r="J40" i="1"/>
  <c r="K40" i="1"/>
  <c r="L40" i="1"/>
  <c r="K41" i="1"/>
  <c r="K42" i="1"/>
  <c r="K43" i="1"/>
  <c r="K44" i="1"/>
  <c r="D45" i="1"/>
  <c r="F45" i="1"/>
  <c r="H45" i="1"/>
  <c r="J45" i="1"/>
  <c r="L45" i="1"/>
  <c r="D46" i="1"/>
  <c r="E46" i="1"/>
  <c r="E45" i="1" s="1"/>
  <c r="F46" i="1"/>
  <c r="G46" i="1"/>
  <c r="G45" i="1" s="1"/>
  <c r="H46" i="1"/>
  <c r="I46" i="1"/>
  <c r="K46" i="1" s="1"/>
  <c r="J46" i="1"/>
  <c r="L46" i="1"/>
  <c r="K47" i="1"/>
  <c r="K48" i="1"/>
  <c r="E50" i="1"/>
  <c r="E49" i="1" s="1"/>
  <c r="G50" i="1"/>
  <c r="G49" i="1" s="1"/>
  <c r="I50" i="1"/>
  <c r="D51" i="1"/>
  <c r="D50" i="1" s="1"/>
  <c r="D49" i="1" s="1"/>
  <c r="E51" i="1"/>
  <c r="F51" i="1"/>
  <c r="F50" i="1" s="1"/>
  <c r="F49" i="1" s="1"/>
  <c r="G51" i="1"/>
  <c r="H51" i="1"/>
  <c r="H50" i="1" s="1"/>
  <c r="H49" i="1" s="1"/>
  <c r="I51" i="1"/>
  <c r="K51" i="1" s="1"/>
  <c r="J51" i="1"/>
  <c r="J50" i="1" s="1"/>
  <c r="J49" i="1" s="1"/>
  <c r="L51" i="1"/>
  <c r="L50" i="1" s="1"/>
  <c r="L49" i="1" s="1"/>
  <c r="K52" i="1"/>
  <c r="K53" i="1"/>
  <c r="K54" i="1"/>
  <c r="K55" i="1"/>
  <c r="K56" i="1"/>
  <c r="K57" i="1"/>
  <c r="K58" i="1"/>
  <c r="K50" i="1" l="1"/>
  <c r="E21" i="1"/>
  <c r="L21" i="1"/>
  <c r="G21" i="1"/>
  <c r="G12" i="1" s="1"/>
  <c r="H12" i="1"/>
  <c r="D12" i="1"/>
  <c r="E38" i="1"/>
  <c r="L12" i="1"/>
  <c r="K14" i="1"/>
  <c r="K39" i="1"/>
  <c r="J12" i="1"/>
  <c r="F12" i="1"/>
  <c r="E12" i="1"/>
  <c r="I22" i="1"/>
  <c r="I49" i="1"/>
  <c r="K49" i="1" s="1"/>
  <c r="I45" i="1"/>
  <c r="K45" i="1" s="1"/>
  <c r="I33" i="1"/>
  <c r="K33" i="1" s="1"/>
  <c r="I29" i="1"/>
  <c r="K29" i="1" s="1"/>
  <c r="I17" i="1"/>
  <c r="K17" i="1" s="1"/>
  <c r="I13" i="1"/>
  <c r="I38" i="1" l="1"/>
  <c r="K38" i="1" s="1"/>
  <c r="K22" i="1"/>
  <c r="I21" i="1"/>
  <c r="K21" i="1" s="1"/>
  <c r="K13" i="1"/>
  <c r="I12" i="1" l="1"/>
  <c r="K12" i="1" s="1"/>
</calcChain>
</file>

<file path=xl/sharedStrings.xml><?xml version="1.0" encoding="utf-8"?>
<sst xmlns="http://schemas.openxmlformats.org/spreadsheetml/2006/main" count="166" uniqueCount="164">
  <si>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</si>
  <si>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</si>
  <si>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</si>
  <si>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</si>
  <si>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</si>
  <si>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</si>
  <si>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</si>
  <si>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</si>
  <si>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</si>
  <si>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</si>
  <si>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</si>
  <si>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</si>
  <si>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</si>
  <si>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</si>
  <si>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</si>
  <si>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</si>
  <si>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</si>
  <si>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</si>
  <si>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</si>
  <si>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</si>
  <si>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</si>
  <si>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</si>
  <si>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</si>
  <si>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</si>
  <si>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</si>
  <si>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</si>
  <si>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</si>
  <si>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</si>
  <si>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</si>
  <si>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</si>
  <si>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</si>
  <si>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</si>
  <si>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</si>
  <si>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</si>
  <si>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</si>
  <si>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</si>
  <si>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</si>
  <si>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</si>
  <si>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</si>
  <si>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</si>
  <si>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</si>
  <si>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</si>
  <si>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</si>
  <si>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</si>
  <si>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</si>
  <si>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</si>
  <si>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</si>
  <si>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</si>
  <si>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</si>
  <si>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</si>
  <si>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</si>
  <si>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</si>
  <si>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</si>
  <si>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</si>
  <si>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</si>
  <si>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</si>
  <si>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</si>
  <si>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</si>
  <si>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</si>
  <si>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</si>
  <si>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</si>
  <si>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</si>
  <si>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</si>
  <si>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</si>
  <si>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</si>
  <si>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</si>
  <si>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</si>
  <si>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</si>
  <si>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</si>
  <si>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</si>
  <si>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</si>
  <si>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</si>
  <si>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</si>
  <si>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</si>
  <si>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</si>
  <si>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</si>
  <si>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</si>
  <si>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</si>
  <si>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69</t>
  </si>
  <si>
    <t>Servicii religioase</t>
  </si>
  <si>
    <t>67.02.06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</si>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</sst>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C429-CFCC-48F1-8671-DF55C896EFD0}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D13+D17+D21+D38+D49</f>
        <v>1073700</v>
      </c>
      <c r="E12" s="11">
        <f>E13+E17+E21+E38+E49</f>
        <v>1073700</v>
      </c>
      <c r="F12" s="11">
        <f>F13+F17+F21+F38+F49</f>
        <v>4210100</v>
      </c>
      <c r="G12" s="11">
        <f>G13+G17+G21+G38+G49</f>
        <v>1067300</v>
      </c>
      <c r="H12" s="11">
        <f>H13+H17+H21+H38+H49</f>
        <v>1066200</v>
      </c>
      <c r="I12" s="11">
        <f>I13+I17+I21+I38+I49</f>
        <v>1066200</v>
      </c>
      <c r="J12" s="11">
        <f>J13+J17+J21+J38+J49</f>
        <v>619965</v>
      </c>
      <c r="K12" s="11">
        <f>I12-J12</f>
        <v>446235</v>
      </c>
      <c r="L12" s="11">
        <f>L13+L17+L21+L38+L49</f>
        <v>904276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25400</v>
      </c>
      <c r="E13" s="11">
        <f>E14</f>
        <v>25400</v>
      </c>
      <c r="F13" s="11">
        <f>F14</f>
        <v>1186400</v>
      </c>
      <c r="G13" s="11">
        <f>G14</f>
        <v>355900</v>
      </c>
      <c r="H13" s="11">
        <f>H14</f>
        <v>354800</v>
      </c>
      <c r="I13" s="11">
        <f>I14</f>
        <v>354800</v>
      </c>
      <c r="J13" s="11">
        <f>J14</f>
        <v>280191</v>
      </c>
      <c r="K13" s="11">
        <f>I13-J13</f>
        <v>74609</v>
      </c>
      <c r="L13" s="11">
        <f>L14</f>
        <v>298312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25400</v>
      </c>
      <c r="E14" s="11">
        <f>E15</f>
        <v>25400</v>
      </c>
      <c r="F14" s="11">
        <f>F15</f>
        <v>1186400</v>
      </c>
      <c r="G14" s="11">
        <f>G15</f>
        <v>355900</v>
      </c>
      <c r="H14" s="11">
        <f>H15</f>
        <v>354800</v>
      </c>
      <c r="I14" s="11">
        <f>I15</f>
        <v>354800</v>
      </c>
      <c r="J14" s="11">
        <f>J15</f>
        <v>280191</v>
      </c>
      <c r="K14" s="11">
        <f>I14-J14</f>
        <v>74609</v>
      </c>
      <c r="L14" s="11">
        <f>L15</f>
        <v>298312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25400</v>
      </c>
      <c r="E15" s="11">
        <f>E16</f>
        <v>25400</v>
      </c>
      <c r="F15" s="11">
        <f>F16</f>
        <v>1186400</v>
      </c>
      <c r="G15" s="11">
        <f>G16</f>
        <v>355900</v>
      </c>
      <c r="H15" s="11">
        <f>H16</f>
        <v>354800</v>
      </c>
      <c r="I15" s="11">
        <f>I16</f>
        <v>354800</v>
      </c>
      <c r="J15" s="11">
        <f>J16</f>
        <v>280191</v>
      </c>
      <c r="K15" s="11">
        <f>I15-J15</f>
        <v>74609</v>
      </c>
      <c r="L15" s="11">
        <f>L16</f>
        <v>298312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25400</v>
      </c>
      <c r="E16" s="11">
        <v>25400</v>
      </c>
      <c r="F16" s="11">
        <v>1186400</v>
      </c>
      <c r="G16" s="11">
        <v>355900</v>
      </c>
      <c r="H16" s="11">
        <v>354800</v>
      </c>
      <c r="I16" s="11">
        <v>354800</v>
      </c>
      <c r="J16" s="11">
        <v>280191</v>
      </c>
      <c r="K16" s="11">
        <f>I16-J16</f>
        <v>74609</v>
      </c>
      <c r="L16" s="11">
        <v>298312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64700</v>
      </c>
      <c r="G17" s="11">
        <f>+G18</f>
        <v>21900</v>
      </c>
      <c r="H17" s="11">
        <f>+H18</f>
        <v>21900</v>
      </c>
      <c r="I17" s="11">
        <f>+I18</f>
        <v>21900</v>
      </c>
      <c r="J17" s="11">
        <f>+J18</f>
        <v>17793</v>
      </c>
      <c r="K17" s="11">
        <f>I17-J17</f>
        <v>4107</v>
      </c>
      <c r="L17" s="11">
        <f>+L18</f>
        <v>17128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64700</v>
      </c>
      <c r="G18" s="11">
        <f>+G19+G20</f>
        <v>21900</v>
      </c>
      <c r="H18" s="11">
        <f>+H19+H20</f>
        <v>21900</v>
      </c>
      <c r="I18" s="11">
        <f>+I19+I20</f>
        <v>21900</v>
      </c>
      <c r="J18" s="11">
        <f>+J19+J20</f>
        <v>17793</v>
      </c>
      <c r="K18" s="11">
        <f>I18-J18</f>
        <v>4107</v>
      </c>
      <c r="L18" s="11">
        <f>+L19+L20</f>
        <v>17128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64700</v>
      </c>
      <c r="G19" s="11">
        <v>21900</v>
      </c>
      <c r="H19" s="11">
        <v>21900</v>
      </c>
      <c r="I19" s="11">
        <v>21900</v>
      </c>
      <c r="J19" s="11">
        <v>17793</v>
      </c>
      <c r="K19" s="11">
        <f>I19-J19</f>
        <v>4107</v>
      </c>
      <c r="L19" s="11">
        <v>17058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70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D22+D29+D33</f>
        <v>993300</v>
      </c>
      <c r="E21" s="11">
        <f>E22+E29+E33</f>
        <v>993300</v>
      </c>
      <c r="F21" s="11">
        <f>F22+F29+F33</f>
        <v>2203300</v>
      </c>
      <c r="G21" s="11">
        <f>G22+G29+G33</f>
        <v>463000</v>
      </c>
      <c r="H21" s="11">
        <f>H22+H29+H33</f>
        <v>463000</v>
      </c>
      <c r="I21" s="11">
        <f>I22+I29+I33</f>
        <v>463000</v>
      </c>
      <c r="J21" s="11">
        <f>J22+J29+J33</f>
        <v>223592</v>
      </c>
      <c r="K21" s="11">
        <f>I21-J21</f>
        <v>239408</v>
      </c>
      <c r="L21" s="11">
        <f>L22+L29+L33</f>
        <v>262239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D23+D26+D28</f>
        <v>793300</v>
      </c>
      <c r="E22" s="11">
        <f>E23+E26+E28</f>
        <v>793300</v>
      </c>
      <c r="F22" s="11">
        <f>F23+F26+F28</f>
        <v>1151100</v>
      </c>
      <c r="G22" s="11">
        <f>G23+G26+G28</f>
        <v>52000</v>
      </c>
      <c r="H22" s="11">
        <f>H23+H26+H28</f>
        <v>52000</v>
      </c>
      <c r="I22" s="11">
        <f>I23+I26+I28</f>
        <v>52000</v>
      </c>
      <c r="J22" s="11">
        <f>J23+J26+J28</f>
        <v>33246</v>
      </c>
      <c r="K22" s="11">
        <f>I22-J22</f>
        <v>18754</v>
      </c>
      <c r="L22" s="11">
        <f>L23+L26+L28</f>
        <v>50486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793300</v>
      </c>
      <c r="E23" s="11">
        <f>E24+E25</f>
        <v>793300</v>
      </c>
      <c r="F23" s="11">
        <f>F24+F25</f>
        <v>902100</v>
      </c>
      <c r="G23" s="11">
        <f>G24+G25</f>
        <v>11000</v>
      </c>
      <c r="H23" s="11">
        <f>H24+H25</f>
        <v>11000</v>
      </c>
      <c r="I23" s="11">
        <f>I24+I25</f>
        <v>11000</v>
      </c>
      <c r="J23" s="11">
        <f>J24+J25</f>
        <v>4023</v>
      </c>
      <c r="K23" s="11">
        <f>I23-J23</f>
        <v>6977</v>
      </c>
      <c r="L23" s="11">
        <f>L24+L25</f>
        <v>15676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20600</v>
      </c>
      <c r="E24" s="11">
        <v>20600</v>
      </c>
      <c r="F24" s="11">
        <v>63000</v>
      </c>
      <c r="G24" s="11">
        <v>2000</v>
      </c>
      <c r="H24" s="11">
        <v>2000</v>
      </c>
      <c r="I24" s="11">
        <v>2000</v>
      </c>
      <c r="J24" s="11">
        <v>0</v>
      </c>
      <c r="K24" s="11">
        <f>I24-J24</f>
        <v>2000</v>
      </c>
      <c r="L24" s="11">
        <v>2483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772700</v>
      </c>
      <c r="E25" s="11">
        <v>772700</v>
      </c>
      <c r="F25" s="11">
        <v>839100</v>
      </c>
      <c r="G25" s="11">
        <v>9000</v>
      </c>
      <c r="H25" s="11">
        <v>9000</v>
      </c>
      <c r="I25" s="11">
        <v>9000</v>
      </c>
      <c r="J25" s="11">
        <v>4023</v>
      </c>
      <c r="K25" s="11">
        <f>I25-J25</f>
        <v>4977</v>
      </c>
      <c r="L25" s="11">
        <v>13193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209000</v>
      </c>
      <c r="G26" s="11">
        <f>G27</f>
        <v>33000</v>
      </c>
      <c r="H26" s="11">
        <f>H27</f>
        <v>33000</v>
      </c>
      <c r="I26" s="11">
        <f>I27</f>
        <v>33000</v>
      </c>
      <c r="J26" s="11">
        <f>J27</f>
        <v>23723</v>
      </c>
      <c r="K26" s="11">
        <f>I26-J26</f>
        <v>9277</v>
      </c>
      <c r="L26" s="11">
        <f>L27</f>
        <v>29310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209000</v>
      </c>
      <c r="G27" s="11">
        <v>33000</v>
      </c>
      <c r="H27" s="11">
        <v>33000</v>
      </c>
      <c r="I27" s="11">
        <v>33000</v>
      </c>
      <c r="J27" s="11">
        <v>23723</v>
      </c>
      <c r="K27" s="11">
        <f>I27-J27</f>
        <v>9277</v>
      </c>
      <c r="L27" s="11">
        <v>29310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40000</v>
      </c>
      <c r="G28" s="11">
        <v>8000</v>
      </c>
      <c r="H28" s="11">
        <v>8000</v>
      </c>
      <c r="I28" s="11">
        <v>8000</v>
      </c>
      <c r="J28" s="11">
        <v>5500</v>
      </c>
      <c r="K28" s="11">
        <f>I28-J28</f>
        <v>2500</v>
      </c>
      <c r="L28" s="11">
        <v>5500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D30+D32</f>
        <v>200000</v>
      </c>
      <c r="E29" s="11">
        <f>E30+E32</f>
        <v>200000</v>
      </c>
      <c r="F29" s="11">
        <f>F30+F32</f>
        <v>267200</v>
      </c>
      <c r="G29" s="11">
        <f>G30+G32</f>
        <v>211000</v>
      </c>
      <c r="H29" s="11">
        <f>H30+H32</f>
        <v>211000</v>
      </c>
      <c r="I29" s="11">
        <f>I30+I32</f>
        <v>211000</v>
      </c>
      <c r="J29" s="11">
        <f>J30+J32</f>
        <v>0</v>
      </c>
      <c r="K29" s="11">
        <f>I29-J29</f>
        <v>211000</v>
      </c>
      <c r="L29" s="11">
        <f>L30+L32</f>
        <v>1850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</f>
        <v>200000</v>
      </c>
      <c r="E30" s="11">
        <f>+E31</f>
        <v>200000</v>
      </c>
      <c r="F30" s="11">
        <f>+F31</f>
        <v>210000</v>
      </c>
      <c r="G30" s="11">
        <f>+G31</f>
        <v>201000</v>
      </c>
      <c r="H30" s="11">
        <f>+H31</f>
        <v>201000</v>
      </c>
      <c r="I30" s="11">
        <f>+I31</f>
        <v>201000</v>
      </c>
      <c r="J30" s="11">
        <f>+J31</f>
        <v>0</v>
      </c>
      <c r="K30" s="11">
        <f>I30-J30</f>
        <v>201000</v>
      </c>
      <c r="L30" s="11">
        <f>+L31</f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200000</v>
      </c>
      <c r="E31" s="11">
        <v>200000</v>
      </c>
      <c r="F31" s="11">
        <v>210000</v>
      </c>
      <c r="G31" s="11">
        <v>201000</v>
      </c>
      <c r="H31" s="11">
        <v>201000</v>
      </c>
      <c r="I31" s="11">
        <v>201000</v>
      </c>
      <c r="J31" s="11">
        <v>0</v>
      </c>
      <c r="K31" s="11">
        <f>I31-J31</f>
        <v>201000</v>
      </c>
      <c r="L31" s="11">
        <v>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57200</v>
      </c>
      <c r="G32" s="11">
        <v>10000</v>
      </c>
      <c r="H32" s="11">
        <v>10000</v>
      </c>
      <c r="I32" s="11">
        <v>10000</v>
      </c>
      <c r="J32" s="11">
        <v>0</v>
      </c>
      <c r="K32" s="11">
        <f>I32-J32</f>
        <v>10000</v>
      </c>
      <c r="L32" s="11">
        <v>1850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785000</v>
      </c>
      <c r="G33" s="11">
        <f>+G34+G36</f>
        <v>200000</v>
      </c>
      <c r="H33" s="11">
        <f>+H34+H36</f>
        <v>200000</v>
      </c>
      <c r="I33" s="11">
        <f>+I34+I36</f>
        <v>200000</v>
      </c>
      <c r="J33" s="11">
        <f>+J34+J36</f>
        <v>190346</v>
      </c>
      <c r="K33" s="11">
        <f>I33-J33</f>
        <v>9654</v>
      </c>
      <c r="L33" s="11">
        <f>+L34+L36</f>
        <v>209903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702000</v>
      </c>
      <c r="G34" s="11">
        <f>G35</f>
        <v>170000</v>
      </c>
      <c r="H34" s="11">
        <f>H35</f>
        <v>170000</v>
      </c>
      <c r="I34" s="11">
        <f>I35</f>
        <v>170000</v>
      </c>
      <c r="J34" s="11">
        <f>J35</f>
        <v>168234</v>
      </c>
      <c r="K34" s="11">
        <f>I34-J34</f>
        <v>1766</v>
      </c>
      <c r="L34" s="11">
        <f>L35</f>
        <v>187791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702000</v>
      </c>
      <c r="G35" s="11">
        <v>170000</v>
      </c>
      <c r="H35" s="11">
        <v>170000</v>
      </c>
      <c r="I35" s="11">
        <v>170000</v>
      </c>
      <c r="J35" s="11">
        <v>168234</v>
      </c>
      <c r="K35" s="11">
        <f>I35-J35</f>
        <v>1766</v>
      </c>
      <c r="L35" s="11">
        <v>187791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83000</v>
      </c>
      <c r="G36" s="11">
        <f>G37</f>
        <v>30000</v>
      </c>
      <c r="H36" s="11">
        <f>H37</f>
        <v>30000</v>
      </c>
      <c r="I36" s="11">
        <f>I37</f>
        <v>30000</v>
      </c>
      <c r="J36" s="11">
        <f>J37</f>
        <v>22112</v>
      </c>
      <c r="K36" s="11">
        <f>I36-J36</f>
        <v>7888</v>
      </c>
      <c r="L36" s="11">
        <f>L37</f>
        <v>22112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83000</v>
      </c>
      <c r="G37" s="11">
        <v>30000</v>
      </c>
      <c r="H37" s="11">
        <v>30000</v>
      </c>
      <c r="I37" s="11">
        <v>30000</v>
      </c>
      <c r="J37" s="11">
        <v>22112</v>
      </c>
      <c r="K37" s="11">
        <f>I37-J37</f>
        <v>7888</v>
      </c>
      <c r="L37" s="11">
        <v>22112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D39+D45</f>
        <v>54000</v>
      </c>
      <c r="E38" s="11">
        <f>E39+E45</f>
        <v>54000</v>
      </c>
      <c r="F38" s="11">
        <f>F39+F45</f>
        <v>500700</v>
      </c>
      <c r="G38" s="11">
        <f>G39+G45</f>
        <v>151500</v>
      </c>
      <c r="H38" s="11">
        <f>H39+H45</f>
        <v>151500</v>
      </c>
      <c r="I38" s="11">
        <f>I39+I45</f>
        <v>151500</v>
      </c>
      <c r="J38" s="11">
        <f>J39+J45</f>
        <v>73886</v>
      </c>
      <c r="K38" s="11">
        <f>I38-J38</f>
        <v>77614</v>
      </c>
      <c r="L38" s="11">
        <f>L39+L45</f>
        <v>281066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+D40+D42+D43+D44</f>
        <v>44000</v>
      </c>
      <c r="E39" s="11">
        <f>+E40+E42+E43+E44</f>
        <v>44000</v>
      </c>
      <c r="F39" s="11">
        <f>+F40+F42+F43+F44</f>
        <v>390700</v>
      </c>
      <c r="G39" s="11">
        <f>+G40+G42+G43+G44</f>
        <v>111500</v>
      </c>
      <c r="H39" s="11">
        <f>+H40+H42+H43+H44</f>
        <v>111500</v>
      </c>
      <c r="I39" s="11">
        <f>+I40+I42+I43+I44</f>
        <v>111500</v>
      </c>
      <c r="J39" s="11">
        <f>+J40+J42+J43+J44</f>
        <v>55367</v>
      </c>
      <c r="K39" s="11">
        <f>I39-J39</f>
        <v>56133</v>
      </c>
      <c r="L39" s="11">
        <f>+L40+L42+L43+L44</f>
        <v>254635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65000</v>
      </c>
      <c r="G40" s="11">
        <f>G41</f>
        <v>20000</v>
      </c>
      <c r="H40" s="11">
        <f>H41</f>
        <v>20000</v>
      </c>
      <c r="I40" s="11">
        <f>I41</f>
        <v>20000</v>
      </c>
      <c r="J40" s="11">
        <f>J41</f>
        <v>29</v>
      </c>
      <c r="K40" s="11">
        <f>I40-J40</f>
        <v>19971</v>
      </c>
      <c r="L40" s="11">
        <f>L41</f>
        <v>173055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65000</v>
      </c>
      <c r="G41" s="11">
        <v>20000</v>
      </c>
      <c r="H41" s="11">
        <v>20000</v>
      </c>
      <c r="I41" s="11">
        <v>20000</v>
      </c>
      <c r="J41" s="11">
        <v>29</v>
      </c>
      <c r="K41" s="11">
        <f>I41-J41</f>
        <v>19971</v>
      </c>
      <c r="L41" s="11">
        <v>173055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100000</v>
      </c>
      <c r="G42" s="11">
        <v>25000</v>
      </c>
      <c r="H42" s="11">
        <v>25000</v>
      </c>
      <c r="I42" s="11">
        <v>25000</v>
      </c>
      <c r="J42" s="11">
        <v>20350</v>
      </c>
      <c r="K42" s="11">
        <f>I42-J42</f>
        <v>4650</v>
      </c>
      <c r="L42" s="11">
        <v>22549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14000</v>
      </c>
      <c r="E43" s="11">
        <v>14000</v>
      </c>
      <c r="F43" s="11">
        <v>14000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v>30000</v>
      </c>
      <c r="E44" s="11">
        <v>30000</v>
      </c>
      <c r="F44" s="11">
        <v>211700</v>
      </c>
      <c r="G44" s="11">
        <v>66500</v>
      </c>
      <c r="H44" s="11">
        <v>66500</v>
      </c>
      <c r="I44" s="11">
        <v>66500</v>
      </c>
      <c r="J44" s="11">
        <v>34988</v>
      </c>
      <c r="K44" s="11">
        <f>I44-J44</f>
        <v>31512</v>
      </c>
      <c r="L44" s="11">
        <v>59031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</f>
        <v>10000</v>
      </c>
      <c r="E45" s="11">
        <f>+E46+E48</f>
        <v>10000</v>
      </c>
      <c r="F45" s="11">
        <f>+F46+F48</f>
        <v>110000</v>
      </c>
      <c r="G45" s="11">
        <f>+G46+G48</f>
        <v>40000</v>
      </c>
      <c r="H45" s="11">
        <f>+H46+H48</f>
        <v>40000</v>
      </c>
      <c r="I45" s="11">
        <f>+I46+I48</f>
        <v>40000</v>
      </c>
      <c r="J45" s="11">
        <f>+J46+J48</f>
        <v>18519</v>
      </c>
      <c r="K45" s="11">
        <f>I45-J45</f>
        <v>21481</v>
      </c>
      <c r="L45" s="11">
        <f>+L46+L48</f>
        <v>26431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100000</v>
      </c>
      <c r="G46" s="11">
        <f>G47</f>
        <v>30000</v>
      </c>
      <c r="H46" s="11">
        <f>H47</f>
        <v>30000</v>
      </c>
      <c r="I46" s="11">
        <f>I47</f>
        <v>30000</v>
      </c>
      <c r="J46" s="11">
        <f>J47</f>
        <v>18519</v>
      </c>
      <c r="K46" s="11">
        <f>I46-J46</f>
        <v>11481</v>
      </c>
      <c r="L46" s="11">
        <f>L47</f>
        <v>26431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100000</v>
      </c>
      <c r="G47" s="11">
        <v>30000</v>
      </c>
      <c r="H47" s="11">
        <v>30000</v>
      </c>
      <c r="I47" s="11">
        <v>30000</v>
      </c>
      <c r="J47" s="11">
        <v>18519</v>
      </c>
      <c r="K47" s="11">
        <f>I47-J47</f>
        <v>11481</v>
      </c>
      <c r="L47" s="11">
        <v>26431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10000</v>
      </c>
      <c r="E48" s="11">
        <v>10000</v>
      </c>
      <c r="F48" s="11">
        <v>10000</v>
      </c>
      <c r="G48" s="11">
        <v>10000</v>
      </c>
      <c r="H48" s="11">
        <v>10000</v>
      </c>
      <c r="I48" s="11">
        <v>10000</v>
      </c>
      <c r="J48" s="11">
        <v>0</v>
      </c>
      <c r="K48" s="11">
        <f>I48-J48</f>
        <v>10000</v>
      </c>
      <c r="L48" s="11">
        <v>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</f>
        <v>1000</v>
      </c>
      <c r="E49" s="11">
        <f>+E50</f>
        <v>1000</v>
      </c>
      <c r="F49" s="11">
        <f>+F50</f>
        <v>255000</v>
      </c>
      <c r="G49" s="11">
        <f>+G50</f>
        <v>75000</v>
      </c>
      <c r="H49" s="11">
        <f>+H50</f>
        <v>75000</v>
      </c>
      <c r="I49" s="11">
        <f>+I50</f>
        <v>75000</v>
      </c>
      <c r="J49" s="11">
        <f>+J50</f>
        <v>24503</v>
      </c>
      <c r="K49" s="11">
        <f>I49-J49</f>
        <v>50497</v>
      </c>
      <c r="L49" s="11">
        <f>+L50</f>
        <v>45531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1000</v>
      </c>
      <c r="E50" s="11">
        <f>E51</f>
        <v>1000</v>
      </c>
      <c r="F50" s="11">
        <f>F51</f>
        <v>255000</v>
      </c>
      <c r="G50" s="11">
        <f>G51</f>
        <v>75000</v>
      </c>
      <c r="H50" s="11">
        <f>H51</f>
        <v>75000</v>
      </c>
      <c r="I50" s="11">
        <f>I51</f>
        <v>75000</v>
      </c>
      <c r="J50" s="11">
        <f>J51</f>
        <v>24503</v>
      </c>
      <c r="K50" s="11">
        <f>I50-J50</f>
        <v>50497</v>
      </c>
      <c r="L50" s="11">
        <f>L51</f>
        <v>45531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1000</v>
      </c>
      <c r="E51" s="11">
        <f>E52</f>
        <v>1000</v>
      </c>
      <c r="F51" s="11">
        <f>F52</f>
        <v>255000</v>
      </c>
      <c r="G51" s="11">
        <f>G52</f>
        <v>75000</v>
      </c>
      <c r="H51" s="11">
        <f>H52</f>
        <v>75000</v>
      </c>
      <c r="I51" s="11">
        <f>I52</f>
        <v>75000</v>
      </c>
      <c r="J51" s="11">
        <f>J52</f>
        <v>24503</v>
      </c>
      <c r="K51" s="11">
        <f>I51-J51</f>
        <v>50497</v>
      </c>
      <c r="L51" s="11">
        <f>L52</f>
        <v>45531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1000</v>
      </c>
      <c r="E52" s="11">
        <v>1000</v>
      </c>
      <c r="F52" s="11">
        <v>255000</v>
      </c>
      <c r="G52" s="11">
        <v>75000</v>
      </c>
      <c r="H52" s="11">
        <v>75000</v>
      </c>
      <c r="I52" s="11">
        <v>75000</v>
      </c>
      <c r="J52" s="11">
        <v>24503</v>
      </c>
      <c r="K52" s="11">
        <f>I52-J52</f>
        <v>50497</v>
      </c>
      <c r="L52" s="11">
        <v>45531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-300000</v>
      </c>
      <c r="G53" s="11">
        <v>-247400</v>
      </c>
      <c r="H53" s="11">
        <v>0</v>
      </c>
      <c r="I53" s="11">
        <v>0</v>
      </c>
      <c r="J53" s="11">
        <v>377456</v>
      </c>
      <c r="K53" s="11">
        <f>I53-J53</f>
        <v>-377456</v>
      </c>
      <c r="L53" s="11"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377456</v>
      </c>
      <c r="K54" s="11">
        <f>I54-J54</f>
        <v>-377456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159069</v>
      </c>
      <c r="K55" s="11">
        <f>I55-J55</f>
        <v>-159069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218387</v>
      </c>
      <c r="K56" s="11">
        <f>I56-J56</f>
        <v>-218387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-300000</v>
      </c>
      <c r="G57" s="11">
        <v>-247400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-300000</v>
      </c>
      <c r="G58" s="11">
        <v>-247400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13" t="s">
        <v>159</v>
      </c>
      <c r="B60" s="13"/>
      <c r="C60" s="13"/>
      <c r="D60" s="13"/>
      <c r="E60" s="13" t="s">
        <v>161</v>
      </c>
      <c r="F60" s="13"/>
      <c r="G60" s="13"/>
      <c r="H60" s="13"/>
      <c r="I60" s="13" t="s">
        <v>162</v>
      </c>
      <c r="J60" s="13"/>
      <c r="K60" s="13"/>
      <c r="L60" s="13"/>
    </row>
    <row r="61" spans="1:12" x14ac:dyDescent="0.25">
      <c r="A61" s="3" t="s">
        <v>160</v>
      </c>
      <c r="B61" s="3"/>
      <c r="C61" s="3"/>
      <c r="D61" s="3"/>
      <c r="E61" s="3"/>
      <c r="F61" s="3"/>
      <c r="G61" s="3"/>
      <c r="H61" s="3"/>
      <c r="I61" s="3" t="s">
        <v>163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4">
    <mergeCell ref="K6:K10"/>
    <mergeCell ref="L6:L10"/>
    <mergeCell ref="A60:D60"/>
    <mergeCell ref="A61:D61"/>
    <mergeCell ref="E60:H60"/>
    <mergeCell ref="E61:H61"/>
    <mergeCell ref="I60:L60"/>
    <mergeCell ref="I61:L6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2022-05-16T10:32:36Z</dcterms:created>
  <dcterms:modified xsi:type="dcterms:W3CDTF">2022-05-16T10:32:40Z</dcterms:modified>
</cp:coreProperties>
</file>