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PRIM DIVERSE\DDS3\RAFAILA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G14" i="1"/>
  <c r="G13" i="1" s="1"/>
  <c r="I14" i="1"/>
  <c r="D15" i="1"/>
  <c r="D14" i="1" s="1"/>
  <c r="D13" i="1" s="1"/>
  <c r="E15" i="1"/>
  <c r="F15" i="1"/>
  <c r="F14" i="1" s="1"/>
  <c r="F13" i="1" s="1"/>
  <c r="G15" i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 s="1"/>
  <c r="L17" i="1"/>
  <c r="K18" i="1"/>
  <c r="D19" i="1"/>
  <c r="F19" i="1"/>
  <c r="H19" i="1"/>
  <c r="J19" i="1"/>
  <c r="L19" i="1"/>
  <c r="D20" i="1"/>
  <c r="E20" i="1"/>
  <c r="E19" i="1" s="1"/>
  <c r="F20" i="1"/>
  <c r="G20" i="1"/>
  <c r="G19" i="1" s="1"/>
  <c r="H20" i="1"/>
  <c r="I20" i="1"/>
  <c r="I19" i="1" s="1"/>
  <c r="K19" i="1" s="1"/>
  <c r="J20" i="1"/>
  <c r="K20" i="1"/>
  <c r="L20" i="1"/>
  <c r="K21" i="1"/>
  <c r="K22" i="1"/>
  <c r="D25" i="1"/>
  <c r="D24" i="1" s="1"/>
  <c r="D23" i="1" s="1"/>
  <c r="E25" i="1"/>
  <c r="F25" i="1"/>
  <c r="F24" i="1" s="1"/>
  <c r="F23" i="1" s="1"/>
  <c r="G25" i="1"/>
  <c r="H25" i="1"/>
  <c r="H24" i="1" s="1"/>
  <c r="H23" i="1" s="1"/>
  <c r="I25" i="1"/>
  <c r="K25" i="1" s="1"/>
  <c r="J25" i="1"/>
  <c r="J24" i="1" s="1"/>
  <c r="J23" i="1" s="1"/>
  <c r="L25" i="1"/>
  <c r="L24" i="1" s="1"/>
  <c r="L23" i="1" s="1"/>
  <c r="K26" i="1"/>
  <c r="K27" i="1"/>
  <c r="D28" i="1"/>
  <c r="E28" i="1"/>
  <c r="E24" i="1" s="1"/>
  <c r="F28" i="1"/>
  <c r="G28" i="1"/>
  <c r="G24" i="1" s="1"/>
  <c r="H28" i="1"/>
  <c r="I28" i="1"/>
  <c r="I24" i="1" s="1"/>
  <c r="J28" i="1"/>
  <c r="K28" i="1"/>
  <c r="L28" i="1"/>
  <c r="K29" i="1"/>
  <c r="K30" i="1"/>
  <c r="D31" i="1"/>
  <c r="F31" i="1"/>
  <c r="H31" i="1"/>
  <c r="J31" i="1"/>
  <c r="L31" i="1"/>
  <c r="D32" i="1"/>
  <c r="E32" i="1"/>
  <c r="E31" i="1" s="1"/>
  <c r="F32" i="1"/>
  <c r="G32" i="1"/>
  <c r="G31" i="1" s="1"/>
  <c r="H32" i="1"/>
  <c r="I32" i="1"/>
  <c r="I31" i="1" s="1"/>
  <c r="K31" i="1" s="1"/>
  <c r="J32" i="1"/>
  <c r="K32" i="1"/>
  <c r="L32" i="1"/>
  <c r="K33" i="1"/>
  <c r="K34" i="1"/>
  <c r="D35" i="1"/>
  <c r="F35" i="1"/>
  <c r="H35" i="1"/>
  <c r="L35" i="1"/>
  <c r="D36" i="1"/>
  <c r="E36" i="1"/>
  <c r="E35" i="1" s="1"/>
  <c r="F36" i="1"/>
  <c r="G36" i="1"/>
  <c r="G35" i="1" s="1"/>
  <c r="H36" i="1"/>
  <c r="I36" i="1"/>
  <c r="I35" i="1" s="1"/>
  <c r="K35" i="1" s="1"/>
  <c r="J36" i="1"/>
  <c r="J35" i="1" s="1"/>
  <c r="K36" i="1"/>
  <c r="L36" i="1"/>
  <c r="K37" i="1"/>
  <c r="D38" i="1"/>
  <c r="E38" i="1"/>
  <c r="F38" i="1"/>
  <c r="G38" i="1"/>
  <c r="H38" i="1"/>
  <c r="I38" i="1"/>
  <c r="K38" i="1" s="1"/>
  <c r="J38" i="1"/>
  <c r="L38" i="1"/>
  <c r="K39" i="1"/>
  <c r="F41" i="1"/>
  <c r="J41" i="1"/>
  <c r="D42" i="1"/>
  <c r="D41" i="1" s="1"/>
  <c r="D40" i="1" s="1"/>
  <c r="E42" i="1"/>
  <c r="E41" i="1" s="1"/>
  <c r="E40" i="1" s="1"/>
  <c r="F42" i="1"/>
  <c r="G42" i="1"/>
  <c r="G41" i="1" s="1"/>
  <c r="H42" i="1"/>
  <c r="H41" i="1" s="1"/>
  <c r="H40" i="1" s="1"/>
  <c r="I42" i="1"/>
  <c r="K42" i="1" s="1"/>
  <c r="J42" i="1"/>
  <c r="L42" i="1"/>
  <c r="L41" i="1" s="1"/>
  <c r="K43" i="1"/>
  <c r="K44" i="1"/>
  <c r="K45" i="1"/>
  <c r="E46" i="1"/>
  <c r="I46" i="1"/>
  <c r="K46" i="1" s="1"/>
  <c r="D47" i="1"/>
  <c r="D46" i="1" s="1"/>
  <c r="E47" i="1"/>
  <c r="F47" i="1"/>
  <c r="F46" i="1" s="1"/>
  <c r="G47" i="1"/>
  <c r="G46" i="1" s="1"/>
  <c r="H47" i="1"/>
  <c r="H46" i="1" s="1"/>
  <c r="I47" i="1"/>
  <c r="J47" i="1"/>
  <c r="J46" i="1" s="1"/>
  <c r="K47" i="1"/>
  <c r="L47" i="1"/>
  <c r="L46" i="1" s="1"/>
  <c r="K48" i="1"/>
  <c r="K49" i="1"/>
  <c r="D51" i="1"/>
  <c r="D50" i="1" s="1"/>
  <c r="H51" i="1"/>
  <c r="H50" i="1" s="1"/>
  <c r="L51" i="1"/>
  <c r="L50" i="1" s="1"/>
  <c r="D52" i="1"/>
  <c r="E52" i="1"/>
  <c r="E51" i="1" s="1"/>
  <c r="E50" i="1" s="1"/>
  <c r="F52" i="1"/>
  <c r="F51" i="1" s="1"/>
  <c r="F50" i="1" s="1"/>
  <c r="G52" i="1"/>
  <c r="G51" i="1" s="1"/>
  <c r="G50" i="1" s="1"/>
  <c r="H52" i="1"/>
  <c r="I52" i="1"/>
  <c r="I51" i="1" s="1"/>
  <c r="J52" i="1"/>
  <c r="J51" i="1" s="1"/>
  <c r="J50" i="1" s="1"/>
  <c r="K52" i="1"/>
  <c r="L52" i="1"/>
  <c r="K53" i="1"/>
  <c r="K54" i="1"/>
  <c r="K55" i="1"/>
  <c r="K56" i="1"/>
  <c r="K57" i="1"/>
  <c r="K58" i="1"/>
  <c r="K59" i="1"/>
  <c r="H12" i="1" l="1"/>
  <c r="D12" i="1"/>
  <c r="L40" i="1"/>
  <c r="L12" i="1" s="1"/>
  <c r="G40" i="1"/>
  <c r="J40" i="1"/>
  <c r="G23" i="1"/>
  <c r="K14" i="1"/>
  <c r="K51" i="1"/>
  <c r="I50" i="1"/>
  <c r="K50" i="1" s="1"/>
  <c r="F40" i="1"/>
  <c r="F12" i="1" s="1"/>
  <c r="J12" i="1"/>
  <c r="G12" i="1"/>
  <c r="I23" i="1"/>
  <c r="K23" i="1" s="1"/>
  <c r="K24" i="1"/>
  <c r="E23" i="1"/>
  <c r="E12" i="1"/>
  <c r="I41" i="1"/>
  <c r="I13" i="1"/>
  <c r="K41" i="1" l="1"/>
  <c r="I40" i="1"/>
  <c r="K40" i="1" s="1"/>
  <c r="K13" i="1"/>
  <c r="I12" i="1"/>
  <c r="K12" i="1" s="1"/>
</calcChain>
</file>

<file path=xl/sharedStrings.xml><?xml version="1.0" encoding="utf-8"?>
<sst xmlns="http://schemas.openxmlformats.org/spreadsheetml/2006/main" count="169" uniqueCount="167">
  <si>
    <t>CENTRALIZAT</t>
  </si>
  <si>
    <t xml:space="preserve"> Anexa 13</t>
  </si>
  <si>
    <t>Cont de executie - Cheltuieli - Bugetul local</t>
  </si>
  <si>
    <t>Trimestrul: 3, Anul: 2022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</si>
  <si>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</si>
  <si>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</si>
  <si>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</si>
  <si>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</si>
  <si>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</si>
  <si>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</si>
  <si>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</si>
  <si>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</si>
  <si>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</si>
  <si>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</si>
  <si>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</si>
  <si>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</si>
  <si>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</si>
  <si>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</si>
  <si>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</si>
  <si>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</si>
  <si>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</si>
  <si>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</si>
  <si>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</si>
  <si>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</si>
  <si>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</si>
  <si>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</si>
  <si>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</si>
  <si>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</si>
  <si>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</si>
  <si>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</si>
  <si>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</si>
  <si>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</si>
  <si>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</si>
  <si>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</si>
  <si>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</si>
  <si>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</si>
  <si>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</si>
  <si>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</si>
  <si>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</si>
  <si>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</si>
  <si>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</si>
  <si>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</si>
  <si>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</si>
  <si>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</si>
  <si>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</si>
  <si>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</si>
  <si>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</si>
  <si>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</si>
  <si>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</si>
  <si>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</si>
  <si>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</si>
  <si>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</si>
  <si>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</si>
  <si>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</si>
  <si>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</si>
  <si>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</si>
  <si>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</si>
  <si>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</si>
  <si>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</si>
  <si>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</si>
  <si>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</si>
  <si>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</si>
  <si>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</si>
  <si>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</si>
  <si>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</si>
  <si>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</si>
  <si>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</si>
  <si>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</si>
  <si>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</si>
  <si>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</si>
  <si>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</si>
  <si>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</si>
  <si>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</si>
  <si>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</si>
  <si>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</si>
  <si>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</si>
  <si>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</si>
  <si>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</si>
  <si>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</si>
  <si>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</si>
  <si>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</si>
  <si>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61</t>
  </si>
  <si>
    <t>Camine culturale</t>
  </si>
  <si>
    <t>67.02.03.07</t>
  </si>
  <si>
    <t>69</t>
  </si>
  <si>
    <t>Servicii religioase</t>
  </si>
  <si>
    <t>67.02.06</t>
  </si>
  <si>
    <t>71</t>
  </si>
  <si>
    <t>Asigurari si asistenta sociala (cod 68.02.04+68.02.05+68.02.06+68.02.10+68.02.11+68.02.12+68.02.15+68.02.50)</t>
  </si>
  <si>
    <t>68.02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</si>
  <si>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</si>
  <si>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</si>
  <si>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</si>
  <si>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</si>
  <si>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</si>
  <si>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</si>
  <si>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79</t>
  </si>
  <si>
    <t>Prevenirea excluderii sociale (cod 68.02.15.01+68.02.15.02)</t>
  </si>
  <si>
    <t>68.02.15</t>
  </si>
  <si>
    <t>80</t>
  </si>
  <si>
    <t>Ajutor social</t>
  </si>
  <si>
    <t>68.02.15.01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</si>
  <si>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</si>
  <si>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</si>
  <si>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</si>
  <si>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</si>
  <si>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</si>
  <si>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</si>
  <si>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89</t>
  </si>
  <si>
    <t>Alimentare cu apa si amenajari hidrotehnice   (cod 70.02.05.01+70.02.05.02)</t>
  </si>
  <si>
    <t>70.02.05</t>
  </si>
  <si>
    <t>90</t>
  </si>
  <si>
    <t>Alimentare cu apa</t>
  </si>
  <si>
    <t>70.02.05.01</t>
  </si>
  <si>
    <t>92</t>
  </si>
  <si>
    <t>Iluminat public si electrificari rurale</t>
  </si>
  <si>
    <t>70.02.06</t>
  </si>
  <si>
    <t>94</t>
  </si>
  <si>
    <t xml:space="preserve">Alte servicii in domeniile locuintelor, serviciilor si dezvoltarii comunale </t>
  </si>
  <si>
    <t>70.02.50</t>
  </si>
  <si>
    <t>95</t>
  </si>
  <si>
    <t>Protectia mediului   (cod 74.02.03+74.02.05+74.02.06+74.02.50)</t>
  </si>
  <si>
    <t>74.02</t>
  </si>
  <si>
    <t>97</t>
  </si>
  <si>
    <t>Salubritate si gestiunea deseurilor (cod 74.02.05.01+74.02.05.02)</t>
  </si>
  <si>
    <t>74.02.05</t>
  </si>
  <si>
    <t>98</t>
  </si>
  <si>
    <t>Salubritate</t>
  </si>
  <si>
    <t>74.02.05.01</t>
  </si>
  <si>
    <t>101</t>
  </si>
  <si>
    <t>Alte servicii în domeniul protectiei mediului</t>
  </si>
  <si>
    <t>74.02.50</t>
  </si>
  <si>
    <t>102</t>
  </si>
  <si>
    <t>Partea a V-a ACTIUNI ECONOMICE   (cod 80.02+81.02+83.02+84.02+87.02)</t>
  </si>
  <si>
    <t>79.02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</si>
  <si>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</si>
  <si>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</si>
  <si>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</si>
  <si>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</si>
  <si>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</si>
  <si>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</si>
  <si>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</si>
  <si>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</si>
  <si>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</si>
  <si>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</si>
  <si>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</si>
  <si>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</si>
  <si>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</si>
  <si>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</si>
  <si>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</si>
  <si>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</si>
  <si>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</si>
  <si>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</si>
  <si>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139</t>
  </si>
  <si>
    <t xml:space="preserve">    Excedentul secţiunii de dezvoltare</t>
  </si>
  <si>
    <t>98.02.97</t>
  </si>
  <si>
    <t>140</t>
  </si>
  <si>
    <t>DEFICIT          99.02.96 + 99.02.97</t>
  </si>
  <si>
    <t>99.02</t>
  </si>
  <si>
    <t>142</t>
  </si>
  <si>
    <t xml:space="preserve">    Deficitul secţiunii de dezvoltare</t>
  </si>
  <si>
    <t>99.02.97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</si>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</sst>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D13+D19+D23+D40+D50</f>
        <v>1073700</v>
      </c>
      <c r="E12" s="11">
        <f>E13+E19+E23+E40+E50</f>
        <v>1073700</v>
      </c>
      <c r="F12" s="11">
        <f>F13+F19+F23+F40+F50</f>
        <v>4289100</v>
      </c>
      <c r="G12" s="11">
        <f>G13+G19+G23+G40+G50</f>
        <v>3708600</v>
      </c>
      <c r="H12" s="11">
        <f>H13+H19+H23+H40+H50</f>
        <v>3705250</v>
      </c>
      <c r="I12" s="11">
        <f>I13+I19+I23+I40+I50</f>
        <v>3705250</v>
      </c>
      <c r="J12" s="11">
        <f>J13+J19+J23+J40+J50</f>
        <v>2474256</v>
      </c>
      <c r="K12" s="11">
        <f>I12-J12</f>
        <v>1230994</v>
      </c>
      <c r="L12" s="11">
        <f>L13+L19+L23+L40+L50</f>
        <v>2815653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25400</v>
      </c>
      <c r="E13" s="11">
        <f>E14+E17</f>
        <v>25400</v>
      </c>
      <c r="F13" s="11">
        <f>F14+F17</f>
        <v>1193400</v>
      </c>
      <c r="G13" s="11">
        <f>G14+G17</f>
        <v>935400</v>
      </c>
      <c r="H13" s="11">
        <f>H14+H17</f>
        <v>932050</v>
      </c>
      <c r="I13" s="11">
        <f>I14+I17</f>
        <v>932050</v>
      </c>
      <c r="J13" s="11">
        <f>J14+J17</f>
        <v>862060</v>
      </c>
      <c r="K13" s="11">
        <f>I13-J13</f>
        <v>69990</v>
      </c>
      <c r="L13" s="11">
        <f>L14+L17</f>
        <v>923180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25400</v>
      </c>
      <c r="E14" s="11">
        <f>E15</f>
        <v>25400</v>
      </c>
      <c r="F14" s="11">
        <f>F15</f>
        <v>1172400</v>
      </c>
      <c r="G14" s="11">
        <f>G15</f>
        <v>914400</v>
      </c>
      <c r="H14" s="11">
        <f>H15</f>
        <v>911050</v>
      </c>
      <c r="I14" s="11">
        <f>I15</f>
        <v>911050</v>
      </c>
      <c r="J14" s="11">
        <f>J15</f>
        <v>862060</v>
      </c>
      <c r="K14" s="11">
        <f>I14-J14</f>
        <v>48990</v>
      </c>
      <c r="L14" s="11">
        <f>L15</f>
        <v>904463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25400</v>
      </c>
      <c r="E15" s="11">
        <f>E16</f>
        <v>25400</v>
      </c>
      <c r="F15" s="11">
        <f>F16</f>
        <v>1172400</v>
      </c>
      <c r="G15" s="11">
        <f>G16</f>
        <v>914400</v>
      </c>
      <c r="H15" s="11">
        <f>H16</f>
        <v>911050</v>
      </c>
      <c r="I15" s="11">
        <f>I16</f>
        <v>911050</v>
      </c>
      <c r="J15" s="11">
        <f>J16</f>
        <v>862060</v>
      </c>
      <c r="K15" s="11">
        <f>I15-J15</f>
        <v>48990</v>
      </c>
      <c r="L15" s="11">
        <f>L16</f>
        <v>904463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25400</v>
      </c>
      <c r="E16" s="11">
        <v>25400</v>
      </c>
      <c r="F16" s="11">
        <v>1172400</v>
      </c>
      <c r="G16" s="11">
        <v>914400</v>
      </c>
      <c r="H16" s="11">
        <v>911050</v>
      </c>
      <c r="I16" s="11">
        <v>911050</v>
      </c>
      <c r="J16" s="11">
        <v>862060</v>
      </c>
      <c r="K16" s="11">
        <f>I16-J16</f>
        <v>48990</v>
      </c>
      <c r="L16" s="11">
        <v>904463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21000</v>
      </c>
      <c r="G17" s="11">
        <f>+G18</f>
        <v>21000</v>
      </c>
      <c r="H17" s="11">
        <f>+H18</f>
        <v>21000</v>
      </c>
      <c r="I17" s="11">
        <f>+I18</f>
        <v>21000</v>
      </c>
      <c r="J17" s="11">
        <f>+J18</f>
        <v>0</v>
      </c>
      <c r="K17" s="11">
        <f>I17-J17</f>
        <v>21000</v>
      </c>
      <c r="L17" s="11">
        <f>+L18</f>
        <v>18717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21000</v>
      </c>
      <c r="G18" s="11">
        <v>21000</v>
      </c>
      <c r="H18" s="11">
        <v>21000</v>
      </c>
      <c r="I18" s="11">
        <v>21000</v>
      </c>
      <c r="J18" s="11">
        <v>0</v>
      </c>
      <c r="K18" s="11">
        <f>I18-J18</f>
        <v>21000</v>
      </c>
      <c r="L18" s="11">
        <v>18717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64700</v>
      </c>
      <c r="G19" s="11">
        <f>+G20</f>
        <v>52700</v>
      </c>
      <c r="H19" s="11">
        <f>+H20</f>
        <v>52700</v>
      </c>
      <c r="I19" s="11">
        <f>+I20</f>
        <v>52700</v>
      </c>
      <c r="J19" s="11">
        <f>+J20</f>
        <v>50442</v>
      </c>
      <c r="K19" s="11">
        <f>I19-J19</f>
        <v>2258</v>
      </c>
      <c r="L19" s="11">
        <f>+L20</f>
        <v>47760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+D21+D22</f>
        <v>0</v>
      </c>
      <c r="E20" s="11">
        <f>+E21+E22</f>
        <v>0</v>
      </c>
      <c r="F20" s="11">
        <f>+F21+F22</f>
        <v>64700</v>
      </c>
      <c r="G20" s="11">
        <f>+G21+G22</f>
        <v>52700</v>
      </c>
      <c r="H20" s="11">
        <f>+H21+H22</f>
        <v>52700</v>
      </c>
      <c r="I20" s="11">
        <f>+I21+I22</f>
        <v>52700</v>
      </c>
      <c r="J20" s="11">
        <f>+J21+J22</f>
        <v>50442</v>
      </c>
      <c r="K20" s="11">
        <f>I20-J20</f>
        <v>2258</v>
      </c>
      <c r="L20" s="11">
        <f>+L21+L22</f>
        <v>47760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64700</v>
      </c>
      <c r="G21" s="11">
        <v>52700</v>
      </c>
      <c r="H21" s="11">
        <v>52700</v>
      </c>
      <c r="I21" s="11">
        <v>52700</v>
      </c>
      <c r="J21" s="11">
        <v>50442</v>
      </c>
      <c r="K21" s="11">
        <f>I21-J21</f>
        <v>2258</v>
      </c>
      <c r="L21" s="11">
        <v>47550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f>I22-J22</f>
        <v>0</v>
      </c>
      <c r="L22" s="11">
        <v>210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D24+D31+D35</f>
        <v>955300</v>
      </c>
      <c r="E23" s="11">
        <f>E24+E31+E35</f>
        <v>955300</v>
      </c>
      <c r="F23" s="11">
        <f>F24+F31+F35</f>
        <v>2218300</v>
      </c>
      <c r="G23" s="11">
        <f>G24+G31+G35</f>
        <v>2043300</v>
      </c>
      <c r="H23" s="11">
        <f>H24+H31+H35</f>
        <v>2043300</v>
      </c>
      <c r="I23" s="11">
        <f>I24+I31+I35</f>
        <v>2043300</v>
      </c>
      <c r="J23" s="11">
        <f>J24+J31+J35</f>
        <v>946479</v>
      </c>
      <c r="K23" s="11">
        <f>I23-J23</f>
        <v>1096821</v>
      </c>
      <c r="L23" s="11">
        <f>L24+L31+L35</f>
        <v>965305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D25+D28+D30</f>
        <v>805300</v>
      </c>
      <c r="E24" s="11">
        <f>E25+E28+E30</f>
        <v>805300</v>
      </c>
      <c r="F24" s="11">
        <f>F25+F28+F30</f>
        <v>1216100</v>
      </c>
      <c r="G24" s="11">
        <f>G25+G28+G30</f>
        <v>1114100</v>
      </c>
      <c r="H24" s="11">
        <f>H25+H28+H30</f>
        <v>1114100</v>
      </c>
      <c r="I24" s="11">
        <f>I25+I28+I30</f>
        <v>1114100</v>
      </c>
      <c r="J24" s="11">
        <f>J25+J28+J30</f>
        <v>236768</v>
      </c>
      <c r="K24" s="11">
        <f>I24-J24</f>
        <v>877332</v>
      </c>
      <c r="L24" s="11">
        <f>L25+L28+L30</f>
        <v>233457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D26+D27</f>
        <v>805300</v>
      </c>
      <c r="E25" s="11">
        <f>E26+E27</f>
        <v>805300</v>
      </c>
      <c r="F25" s="11">
        <f>F26+F27</f>
        <v>909100</v>
      </c>
      <c r="G25" s="11">
        <f>G26+G27</f>
        <v>883100</v>
      </c>
      <c r="H25" s="11">
        <f>H26+H27</f>
        <v>883100</v>
      </c>
      <c r="I25" s="11">
        <f>I26+I27</f>
        <v>883100</v>
      </c>
      <c r="J25" s="11">
        <f>J26+J27</f>
        <v>61545</v>
      </c>
      <c r="K25" s="11">
        <f>I25-J25</f>
        <v>821555</v>
      </c>
      <c r="L25" s="11">
        <f>L26+L27</f>
        <v>32404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14200</v>
      </c>
      <c r="E26" s="11">
        <v>14200</v>
      </c>
      <c r="F26" s="11">
        <v>51600</v>
      </c>
      <c r="G26" s="11">
        <v>41600</v>
      </c>
      <c r="H26" s="11">
        <v>41600</v>
      </c>
      <c r="I26" s="11">
        <v>41600</v>
      </c>
      <c r="J26" s="11">
        <v>11057</v>
      </c>
      <c r="K26" s="11">
        <f>I26-J26</f>
        <v>30543</v>
      </c>
      <c r="L26" s="11">
        <v>2483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791100</v>
      </c>
      <c r="E27" s="11">
        <v>791100</v>
      </c>
      <c r="F27" s="11">
        <v>857500</v>
      </c>
      <c r="G27" s="11">
        <v>841500</v>
      </c>
      <c r="H27" s="11">
        <v>841500</v>
      </c>
      <c r="I27" s="11">
        <v>841500</v>
      </c>
      <c r="J27" s="11">
        <v>50488</v>
      </c>
      <c r="K27" s="11">
        <f>I27-J27</f>
        <v>791012</v>
      </c>
      <c r="L27" s="11">
        <v>29921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</f>
        <v>0</v>
      </c>
      <c r="E28" s="11">
        <f>E29</f>
        <v>0</v>
      </c>
      <c r="F28" s="11">
        <f>F29</f>
        <v>267000</v>
      </c>
      <c r="G28" s="11">
        <f>G29</f>
        <v>205000</v>
      </c>
      <c r="H28" s="11">
        <f>H29</f>
        <v>205000</v>
      </c>
      <c r="I28" s="11">
        <f>I29</f>
        <v>205000</v>
      </c>
      <c r="J28" s="11">
        <f>J29</f>
        <v>157228</v>
      </c>
      <c r="K28" s="11">
        <f>I28-J28</f>
        <v>47772</v>
      </c>
      <c r="L28" s="11">
        <f>L29</f>
        <v>183058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267000</v>
      </c>
      <c r="G29" s="11">
        <v>205000</v>
      </c>
      <c r="H29" s="11">
        <v>205000</v>
      </c>
      <c r="I29" s="11">
        <v>205000</v>
      </c>
      <c r="J29" s="11">
        <v>157228</v>
      </c>
      <c r="K29" s="11">
        <f>I29-J29</f>
        <v>47772</v>
      </c>
      <c r="L29" s="11">
        <v>183058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40000</v>
      </c>
      <c r="G30" s="11">
        <v>26000</v>
      </c>
      <c r="H30" s="11">
        <v>26000</v>
      </c>
      <c r="I30" s="11">
        <v>26000</v>
      </c>
      <c r="J30" s="11">
        <v>17995</v>
      </c>
      <c r="K30" s="11">
        <f>I30-J30</f>
        <v>8005</v>
      </c>
      <c r="L30" s="11">
        <v>17995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f>D32+D34</f>
        <v>150000</v>
      </c>
      <c r="E31" s="11">
        <f>E32+E34</f>
        <v>150000</v>
      </c>
      <c r="F31" s="11">
        <f>F32+F34</f>
        <v>217200</v>
      </c>
      <c r="G31" s="11">
        <f>G32+G34</f>
        <v>202200</v>
      </c>
      <c r="H31" s="11">
        <f>H32+H34</f>
        <v>202200</v>
      </c>
      <c r="I31" s="11">
        <f>I32+I34</f>
        <v>202200</v>
      </c>
      <c r="J31" s="11">
        <f>J32+J34</f>
        <v>36850</v>
      </c>
      <c r="K31" s="11">
        <f>I31-J31</f>
        <v>165350</v>
      </c>
      <c r="L31" s="11">
        <f>L32+L34</f>
        <v>36850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f>+D33</f>
        <v>150000</v>
      </c>
      <c r="E32" s="11">
        <f>+E33</f>
        <v>150000</v>
      </c>
      <c r="F32" s="11">
        <f>+F33</f>
        <v>160000</v>
      </c>
      <c r="G32" s="11">
        <f>+G33</f>
        <v>155000</v>
      </c>
      <c r="H32" s="11">
        <f>+H33</f>
        <v>155000</v>
      </c>
      <c r="I32" s="11">
        <f>+I33</f>
        <v>155000</v>
      </c>
      <c r="J32" s="11">
        <f>+J33</f>
        <v>0</v>
      </c>
      <c r="K32" s="11">
        <f>I32-J32</f>
        <v>155000</v>
      </c>
      <c r="L32" s="11">
        <f>+L33</f>
        <v>0</v>
      </c>
    </row>
    <row r="33" spans="1:12" s="6" customFormat="1" x14ac:dyDescent="0.25">
      <c r="A33" s="10" t="s">
        <v>81</v>
      </c>
      <c r="B33" s="10" t="s">
        <v>82</v>
      </c>
      <c r="C33" s="10" t="s">
        <v>83</v>
      </c>
      <c r="D33" s="11">
        <v>150000</v>
      </c>
      <c r="E33" s="11">
        <v>150000</v>
      </c>
      <c r="F33" s="11">
        <v>160000</v>
      </c>
      <c r="G33" s="11">
        <v>155000</v>
      </c>
      <c r="H33" s="11">
        <v>155000</v>
      </c>
      <c r="I33" s="11">
        <v>155000</v>
      </c>
      <c r="J33" s="11">
        <v>0</v>
      </c>
      <c r="K33" s="11">
        <f>I33-J33</f>
        <v>155000</v>
      </c>
      <c r="L33" s="11">
        <v>0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57200</v>
      </c>
      <c r="G34" s="11">
        <v>47200</v>
      </c>
      <c r="H34" s="11">
        <v>47200</v>
      </c>
      <c r="I34" s="11">
        <v>47200</v>
      </c>
      <c r="J34" s="11">
        <v>36850</v>
      </c>
      <c r="K34" s="11">
        <f>I34-J34</f>
        <v>10350</v>
      </c>
      <c r="L34" s="11">
        <v>36850</v>
      </c>
    </row>
    <row r="35" spans="1:12" s="6" customFormat="1" ht="33" x14ac:dyDescent="0.25">
      <c r="A35" s="10" t="s">
        <v>87</v>
      </c>
      <c r="B35" s="10" t="s">
        <v>88</v>
      </c>
      <c r="C35" s="10" t="s">
        <v>89</v>
      </c>
      <c r="D35" s="11">
        <f>+D36+D38</f>
        <v>0</v>
      </c>
      <c r="E35" s="11">
        <f>+E36+E38</f>
        <v>0</v>
      </c>
      <c r="F35" s="11">
        <f>+F36+F38</f>
        <v>785000</v>
      </c>
      <c r="G35" s="11">
        <f>+G36+G38</f>
        <v>727000</v>
      </c>
      <c r="H35" s="11">
        <f>+H36+H38</f>
        <v>727000</v>
      </c>
      <c r="I35" s="11">
        <f>+I36+I38</f>
        <v>727000</v>
      </c>
      <c r="J35" s="11">
        <f>+J36+J38</f>
        <v>672861</v>
      </c>
      <c r="K35" s="11">
        <f>I35-J35</f>
        <v>54139</v>
      </c>
      <c r="L35" s="11">
        <f>+L36+L38</f>
        <v>694998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D37</f>
        <v>0</v>
      </c>
      <c r="E36" s="11">
        <f>E37</f>
        <v>0</v>
      </c>
      <c r="F36" s="11">
        <f>F37</f>
        <v>702000</v>
      </c>
      <c r="G36" s="11">
        <f>G37</f>
        <v>657000</v>
      </c>
      <c r="H36" s="11">
        <f>H37</f>
        <v>657000</v>
      </c>
      <c r="I36" s="11">
        <f>I37</f>
        <v>657000</v>
      </c>
      <c r="J36" s="11">
        <f>J37</f>
        <v>618829</v>
      </c>
      <c r="K36" s="11">
        <f>I36-J36</f>
        <v>38171</v>
      </c>
      <c r="L36" s="11">
        <f>L37</f>
        <v>640966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702000</v>
      </c>
      <c r="G37" s="11">
        <v>657000</v>
      </c>
      <c r="H37" s="11">
        <v>657000</v>
      </c>
      <c r="I37" s="11">
        <v>657000</v>
      </c>
      <c r="J37" s="11">
        <v>618829</v>
      </c>
      <c r="K37" s="11">
        <f>I37-J37</f>
        <v>38171</v>
      </c>
      <c r="L37" s="11">
        <v>640966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f>D39</f>
        <v>0</v>
      </c>
      <c r="E38" s="11">
        <f>E39</f>
        <v>0</v>
      </c>
      <c r="F38" s="11">
        <f>F39</f>
        <v>83000</v>
      </c>
      <c r="G38" s="11">
        <f>G39</f>
        <v>70000</v>
      </c>
      <c r="H38" s="11">
        <f>H39</f>
        <v>70000</v>
      </c>
      <c r="I38" s="11">
        <f>I39</f>
        <v>70000</v>
      </c>
      <c r="J38" s="11">
        <f>J39</f>
        <v>54032</v>
      </c>
      <c r="K38" s="11">
        <f>I38-J38</f>
        <v>15968</v>
      </c>
      <c r="L38" s="11">
        <f>L39</f>
        <v>54032</v>
      </c>
    </row>
    <row r="39" spans="1:12" s="6" customFormat="1" x14ac:dyDescent="0.25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83000</v>
      </c>
      <c r="G39" s="11">
        <v>70000</v>
      </c>
      <c r="H39" s="11">
        <v>70000</v>
      </c>
      <c r="I39" s="11">
        <v>70000</v>
      </c>
      <c r="J39" s="11">
        <v>54032</v>
      </c>
      <c r="K39" s="11">
        <f>I39-J39</f>
        <v>15968</v>
      </c>
      <c r="L39" s="11">
        <v>54032</v>
      </c>
    </row>
    <row r="40" spans="1:12" s="6" customFormat="1" ht="33" x14ac:dyDescent="0.25">
      <c r="A40" s="10" t="s">
        <v>102</v>
      </c>
      <c r="B40" s="10" t="s">
        <v>103</v>
      </c>
      <c r="C40" s="10" t="s">
        <v>104</v>
      </c>
      <c r="D40" s="11">
        <f>D41+D46</f>
        <v>92000</v>
      </c>
      <c r="E40" s="11">
        <f>E41+E46</f>
        <v>92000</v>
      </c>
      <c r="F40" s="11">
        <f>F41+F46</f>
        <v>507700</v>
      </c>
      <c r="G40" s="11">
        <f>G41+G46</f>
        <v>427200</v>
      </c>
      <c r="H40" s="11">
        <f>H41+H46</f>
        <v>427200</v>
      </c>
      <c r="I40" s="11">
        <f>I41+I46</f>
        <v>427200</v>
      </c>
      <c r="J40" s="11">
        <f>J41+J46</f>
        <v>372075</v>
      </c>
      <c r="K40" s="11">
        <f>I40-J40</f>
        <v>55125</v>
      </c>
      <c r="L40" s="11">
        <f>L41+L46</f>
        <v>583275</v>
      </c>
    </row>
    <row r="41" spans="1:12" s="6" customFormat="1" ht="22.5" x14ac:dyDescent="0.25">
      <c r="A41" s="10" t="s">
        <v>105</v>
      </c>
      <c r="B41" s="10" t="s">
        <v>106</v>
      </c>
      <c r="C41" s="10" t="s">
        <v>107</v>
      </c>
      <c r="D41" s="11">
        <f>+D42+D44+D45</f>
        <v>82000</v>
      </c>
      <c r="E41" s="11">
        <f>+E42+E44+E45</f>
        <v>82000</v>
      </c>
      <c r="F41" s="11">
        <f>+F42+F44+F45</f>
        <v>397700</v>
      </c>
      <c r="G41" s="11">
        <f>+G42+G44+G45</f>
        <v>337200</v>
      </c>
      <c r="H41" s="11">
        <f>+H42+H44+H45</f>
        <v>337200</v>
      </c>
      <c r="I41" s="11">
        <f>+I42+I44+I45</f>
        <v>337200</v>
      </c>
      <c r="J41" s="11">
        <f>+J42+J44+J45</f>
        <v>292128</v>
      </c>
      <c r="K41" s="11">
        <f>I41-J41</f>
        <v>45072</v>
      </c>
      <c r="L41" s="11">
        <f>+L42+L44+L45</f>
        <v>465479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f>D43</f>
        <v>9700</v>
      </c>
      <c r="E42" s="11">
        <f>E43</f>
        <v>9700</v>
      </c>
      <c r="F42" s="11">
        <f>F43</f>
        <v>48700</v>
      </c>
      <c r="G42" s="11">
        <f>G43</f>
        <v>43700</v>
      </c>
      <c r="H42" s="11">
        <f>H43</f>
        <v>43700</v>
      </c>
      <c r="I42" s="11">
        <f>I43</f>
        <v>43700</v>
      </c>
      <c r="J42" s="11">
        <f>J43</f>
        <v>25439</v>
      </c>
      <c r="K42" s="11">
        <f>I42-J42</f>
        <v>18261</v>
      </c>
      <c r="L42" s="11">
        <f>L43</f>
        <v>206922</v>
      </c>
    </row>
    <row r="43" spans="1:12" s="6" customFormat="1" x14ac:dyDescent="0.25">
      <c r="A43" s="10" t="s">
        <v>111</v>
      </c>
      <c r="B43" s="10" t="s">
        <v>112</v>
      </c>
      <c r="C43" s="10" t="s">
        <v>113</v>
      </c>
      <c r="D43" s="11">
        <v>9700</v>
      </c>
      <c r="E43" s="11">
        <v>9700</v>
      </c>
      <c r="F43" s="11">
        <v>48700</v>
      </c>
      <c r="G43" s="11">
        <v>43700</v>
      </c>
      <c r="H43" s="11">
        <v>43700</v>
      </c>
      <c r="I43" s="11">
        <v>43700</v>
      </c>
      <c r="J43" s="11">
        <v>25439</v>
      </c>
      <c r="K43" s="11">
        <f>I43-J43</f>
        <v>18261</v>
      </c>
      <c r="L43" s="11">
        <v>206922</v>
      </c>
    </row>
    <row r="44" spans="1:12" s="6" customFormat="1" x14ac:dyDescent="0.25">
      <c r="A44" s="10" t="s">
        <v>114</v>
      </c>
      <c r="B44" s="10" t="s">
        <v>115</v>
      </c>
      <c r="C44" s="10" t="s">
        <v>116</v>
      </c>
      <c r="D44" s="11">
        <v>0</v>
      </c>
      <c r="E44" s="11">
        <v>0</v>
      </c>
      <c r="F44" s="11">
        <v>100000</v>
      </c>
      <c r="G44" s="11">
        <v>85000</v>
      </c>
      <c r="H44" s="11">
        <v>85000</v>
      </c>
      <c r="I44" s="11">
        <v>85000</v>
      </c>
      <c r="J44" s="11">
        <v>81210</v>
      </c>
      <c r="K44" s="11">
        <f>I44-J44</f>
        <v>3790</v>
      </c>
      <c r="L44" s="11">
        <v>92611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v>72300</v>
      </c>
      <c r="E45" s="11">
        <v>72300</v>
      </c>
      <c r="F45" s="11">
        <v>249000</v>
      </c>
      <c r="G45" s="11">
        <v>208500</v>
      </c>
      <c r="H45" s="11">
        <v>208500</v>
      </c>
      <c r="I45" s="11">
        <v>208500</v>
      </c>
      <c r="J45" s="11">
        <v>185479</v>
      </c>
      <c r="K45" s="11">
        <f>I45-J45</f>
        <v>23021</v>
      </c>
      <c r="L45" s="11">
        <v>165946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+D47+D49</f>
        <v>10000</v>
      </c>
      <c r="E46" s="11">
        <f>+E47+E49</f>
        <v>10000</v>
      </c>
      <c r="F46" s="11">
        <f>+F47+F49</f>
        <v>110000</v>
      </c>
      <c r="G46" s="11">
        <f>+G47+G49</f>
        <v>90000</v>
      </c>
      <c r="H46" s="11">
        <f>+H47+H49</f>
        <v>90000</v>
      </c>
      <c r="I46" s="11">
        <f>+I47+I49</f>
        <v>90000</v>
      </c>
      <c r="J46" s="11">
        <f>+J47+J49</f>
        <v>79947</v>
      </c>
      <c r="K46" s="11">
        <f>I46-J46</f>
        <v>10053</v>
      </c>
      <c r="L46" s="11">
        <f>+L47+L49</f>
        <v>117796</v>
      </c>
    </row>
    <row r="47" spans="1:12" s="6" customFormat="1" ht="22.5" x14ac:dyDescent="0.25">
      <c r="A47" s="10" t="s">
        <v>123</v>
      </c>
      <c r="B47" s="10" t="s">
        <v>124</v>
      </c>
      <c r="C47" s="10" t="s">
        <v>125</v>
      </c>
      <c r="D47" s="11">
        <f>D48</f>
        <v>0</v>
      </c>
      <c r="E47" s="11">
        <f>E48</f>
        <v>0</v>
      </c>
      <c r="F47" s="11">
        <f>F48</f>
        <v>100000</v>
      </c>
      <c r="G47" s="11">
        <f>G48</f>
        <v>80000</v>
      </c>
      <c r="H47" s="11">
        <f>H48</f>
        <v>80000</v>
      </c>
      <c r="I47" s="11">
        <f>I48</f>
        <v>80000</v>
      </c>
      <c r="J47" s="11">
        <f>J48</f>
        <v>79834</v>
      </c>
      <c r="K47" s="11">
        <f>I47-J47</f>
        <v>166</v>
      </c>
      <c r="L47" s="11">
        <f>L48</f>
        <v>117780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0</v>
      </c>
      <c r="E48" s="11">
        <v>0</v>
      </c>
      <c r="F48" s="11">
        <v>100000</v>
      </c>
      <c r="G48" s="11">
        <v>80000</v>
      </c>
      <c r="H48" s="11">
        <v>80000</v>
      </c>
      <c r="I48" s="11">
        <v>80000</v>
      </c>
      <c r="J48" s="11">
        <v>79834</v>
      </c>
      <c r="K48" s="11">
        <f>I48-J48</f>
        <v>166</v>
      </c>
      <c r="L48" s="11">
        <v>117780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10000</v>
      </c>
      <c r="E49" s="11">
        <v>10000</v>
      </c>
      <c r="F49" s="11">
        <v>10000</v>
      </c>
      <c r="G49" s="11">
        <v>10000</v>
      </c>
      <c r="H49" s="11">
        <v>10000</v>
      </c>
      <c r="I49" s="11">
        <v>10000</v>
      </c>
      <c r="J49" s="11">
        <v>113</v>
      </c>
      <c r="K49" s="11">
        <f>I49-J49</f>
        <v>9887</v>
      </c>
      <c r="L49" s="11">
        <v>16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f>+D51</f>
        <v>1000</v>
      </c>
      <c r="E50" s="11">
        <f>+E51</f>
        <v>1000</v>
      </c>
      <c r="F50" s="11">
        <f>+F51</f>
        <v>305000</v>
      </c>
      <c r="G50" s="11">
        <f>+G51</f>
        <v>250000</v>
      </c>
      <c r="H50" s="11">
        <f>+H51</f>
        <v>250000</v>
      </c>
      <c r="I50" s="11">
        <f>+I51</f>
        <v>250000</v>
      </c>
      <c r="J50" s="11">
        <f>+J51</f>
        <v>243200</v>
      </c>
      <c r="K50" s="11">
        <f>I50-J50</f>
        <v>6800</v>
      </c>
      <c r="L50" s="11">
        <f>+L51</f>
        <v>296133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f>D52</f>
        <v>1000</v>
      </c>
      <c r="E51" s="11">
        <f>E52</f>
        <v>1000</v>
      </c>
      <c r="F51" s="11">
        <f>F52</f>
        <v>305000</v>
      </c>
      <c r="G51" s="11">
        <f>G52</f>
        <v>250000</v>
      </c>
      <c r="H51" s="11">
        <f>H52</f>
        <v>250000</v>
      </c>
      <c r="I51" s="11">
        <f>I52</f>
        <v>250000</v>
      </c>
      <c r="J51" s="11">
        <f>J52</f>
        <v>243200</v>
      </c>
      <c r="K51" s="11">
        <f>I51-J51</f>
        <v>6800</v>
      </c>
      <c r="L51" s="11">
        <f>L52</f>
        <v>296133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D53</f>
        <v>1000</v>
      </c>
      <c r="E52" s="11">
        <f>E53</f>
        <v>1000</v>
      </c>
      <c r="F52" s="11">
        <f>F53</f>
        <v>305000</v>
      </c>
      <c r="G52" s="11">
        <f>G53</f>
        <v>250000</v>
      </c>
      <c r="H52" s="11">
        <f>H53</f>
        <v>250000</v>
      </c>
      <c r="I52" s="11">
        <f>I53</f>
        <v>250000</v>
      </c>
      <c r="J52" s="11">
        <f>J53</f>
        <v>243200</v>
      </c>
      <c r="K52" s="11">
        <f>I52-J52</f>
        <v>6800</v>
      </c>
      <c r="L52" s="11">
        <f>L53</f>
        <v>296133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1000</v>
      </c>
      <c r="E53" s="11">
        <v>1000</v>
      </c>
      <c r="F53" s="11">
        <v>305000</v>
      </c>
      <c r="G53" s="11">
        <v>250000</v>
      </c>
      <c r="H53" s="11">
        <v>250000</v>
      </c>
      <c r="I53" s="11">
        <v>250000</v>
      </c>
      <c r="J53" s="11">
        <v>243200</v>
      </c>
      <c r="K53" s="11">
        <f>I53-J53</f>
        <v>6800</v>
      </c>
      <c r="L53" s="11">
        <v>296133</v>
      </c>
    </row>
    <row r="54" spans="1:12" s="6" customFormat="1" x14ac:dyDescent="0.25">
      <c r="A54" s="10" t="s">
        <v>144</v>
      </c>
      <c r="B54" s="10" t="s">
        <v>145</v>
      </c>
      <c r="C54" s="10" t="s">
        <v>146</v>
      </c>
      <c r="D54" s="11">
        <v>0</v>
      </c>
      <c r="E54" s="11">
        <v>0</v>
      </c>
      <c r="F54" s="11">
        <v>-300000</v>
      </c>
      <c r="G54" s="11">
        <v>-300000</v>
      </c>
      <c r="H54" s="11">
        <v>0</v>
      </c>
      <c r="I54" s="11">
        <v>0</v>
      </c>
      <c r="J54" s="11">
        <v>344036</v>
      </c>
      <c r="K54" s="11">
        <f>I54-J54</f>
        <v>-344036</v>
      </c>
      <c r="L54" s="11">
        <v>0</v>
      </c>
    </row>
    <row r="55" spans="1:12" s="6" customFormat="1" x14ac:dyDescent="0.25">
      <c r="A55" s="10" t="s">
        <v>147</v>
      </c>
      <c r="B55" s="10" t="s">
        <v>148</v>
      </c>
      <c r="C55" s="10" t="s">
        <v>149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344036</v>
      </c>
      <c r="K55" s="11">
        <f>I55-J55</f>
        <v>-344036</v>
      </c>
      <c r="L55" s="11">
        <v>0</v>
      </c>
    </row>
    <row r="56" spans="1:12" s="6" customFormat="1" x14ac:dyDescent="0.25">
      <c r="A56" s="10" t="s">
        <v>150</v>
      </c>
      <c r="B56" s="10" t="s">
        <v>151</v>
      </c>
      <c r="C56" s="10" t="s">
        <v>152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27303</v>
      </c>
      <c r="K56" s="11">
        <f>I56-J56</f>
        <v>-27303</v>
      </c>
      <c r="L56" s="11">
        <v>0</v>
      </c>
    </row>
    <row r="57" spans="1:12" s="6" customFormat="1" x14ac:dyDescent="0.25">
      <c r="A57" s="10" t="s">
        <v>153</v>
      </c>
      <c r="B57" s="10" t="s">
        <v>154</v>
      </c>
      <c r="C57" s="10" t="s">
        <v>155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316733</v>
      </c>
      <c r="K57" s="11">
        <f>I57-J57</f>
        <v>-316733</v>
      </c>
      <c r="L57" s="11">
        <v>0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-300000</v>
      </c>
      <c r="G58" s="11">
        <v>-300000</v>
      </c>
      <c r="H58" s="11">
        <v>0</v>
      </c>
      <c r="I58" s="11">
        <v>0</v>
      </c>
      <c r="J58" s="11">
        <v>0</v>
      </c>
      <c r="K58" s="11">
        <f>I58-J58</f>
        <v>0</v>
      </c>
      <c r="L58" s="11">
        <v>0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0</v>
      </c>
      <c r="E59" s="11">
        <v>0</v>
      </c>
      <c r="F59" s="11">
        <v>-300000</v>
      </c>
      <c r="G59" s="11">
        <v>-300000</v>
      </c>
      <c r="H59" s="11">
        <v>0</v>
      </c>
      <c r="I59" s="11">
        <v>0</v>
      </c>
      <c r="J59" s="11">
        <v>0</v>
      </c>
      <c r="K59" s="11">
        <f>I59-J59</f>
        <v>0</v>
      </c>
      <c r="L59" s="11">
        <v>0</v>
      </c>
    </row>
    <row r="60" spans="1:12" s="6" customFormat="1" x14ac:dyDescent="0.25">
      <c r="A60" s="8"/>
      <c r="B60" s="8"/>
      <c r="C60" s="8"/>
      <c r="D60" s="9"/>
      <c r="E60" s="9"/>
      <c r="F60" s="9"/>
      <c r="G60" s="9"/>
      <c r="H60" s="9"/>
      <c r="I60" s="9"/>
      <c r="J60" s="9"/>
      <c r="K60" s="9"/>
      <c r="L60" s="9"/>
    </row>
    <row r="61" spans="1:12" x14ac:dyDescent="0.25">
      <c r="A61" s="13" t="s">
        <v>162</v>
      </c>
      <c r="B61" s="13"/>
      <c r="C61" s="13"/>
      <c r="D61" s="13"/>
      <c r="E61" s="13" t="s">
        <v>164</v>
      </c>
      <c r="F61" s="13"/>
      <c r="G61" s="13"/>
      <c r="H61" s="13"/>
      <c r="I61" s="13" t="s">
        <v>165</v>
      </c>
      <c r="J61" s="13"/>
      <c r="K61" s="13"/>
      <c r="L61" s="13"/>
    </row>
    <row r="62" spans="1:12" x14ac:dyDescent="0.25">
      <c r="A62" s="3" t="s">
        <v>163</v>
      </c>
      <c r="B62" s="3"/>
      <c r="C62" s="3"/>
      <c r="D62" s="3"/>
      <c r="E62" s="3"/>
      <c r="F62" s="3"/>
      <c r="G62" s="3"/>
      <c r="H62" s="3"/>
      <c r="I62" s="3" t="s">
        <v>166</v>
      </c>
      <c r="J62" s="3"/>
      <c r="K62" s="3"/>
      <c r="L62" s="3"/>
    </row>
    <row r="121" spans="1:20" x14ac:dyDescent="0.25">
      <c r="A121" s="12"/>
      <c r="B121" s="12"/>
      <c r="C121" s="12"/>
      <c r="D121" s="12"/>
      <c r="I121" s="12"/>
      <c r="J121" s="12"/>
      <c r="K121" s="12"/>
      <c r="L121" s="12"/>
      <c r="Q121" s="12"/>
      <c r="R121" s="12"/>
      <c r="S121" s="12"/>
      <c r="T121" s="12"/>
    </row>
  </sheetData>
  <mergeCells count="24">
    <mergeCell ref="K6:K10"/>
    <mergeCell ref="L6:L10"/>
    <mergeCell ref="A61:D61"/>
    <mergeCell ref="A62:D62"/>
    <mergeCell ref="E61:H61"/>
    <mergeCell ref="E62:H62"/>
    <mergeCell ref="I61:L61"/>
    <mergeCell ref="I62:L62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2022-11-07T12:04:53Z</dcterms:created>
  <dcterms:modified xsi:type="dcterms:W3CDTF">2022-11-07T12:04:58Z</dcterms:modified>
</cp:coreProperties>
</file>