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Raport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2" i="1" s="1"/>
  <c r="D11" i="1" s="1"/>
  <c r="D10" i="1" s="1"/>
  <c r="E13" i="1"/>
  <c r="E12" i="1" s="1"/>
  <c r="E11" i="1" s="1"/>
  <c r="E10" i="1" s="1"/>
  <c r="F13" i="1"/>
  <c r="F12" i="1" s="1"/>
  <c r="F11" i="1" s="1"/>
  <c r="F10" i="1" s="1"/>
  <c r="G13" i="1"/>
  <c r="G12" i="1" s="1"/>
  <c r="G11" i="1" s="1"/>
  <c r="G10" i="1" s="1"/>
  <c r="H13" i="1"/>
  <c r="H12" i="1" s="1"/>
  <c r="I13" i="1"/>
  <c r="I12" i="1" s="1"/>
  <c r="I11" i="1" s="1"/>
  <c r="I10" i="1" s="1"/>
  <c r="J13" i="1"/>
  <c r="K13" i="1"/>
  <c r="K12" i="1" s="1"/>
  <c r="K11" i="1" s="1"/>
  <c r="K10" i="1" s="1"/>
  <c r="J14" i="1"/>
  <c r="J15" i="1"/>
  <c r="D16" i="1"/>
  <c r="E16" i="1"/>
  <c r="F16" i="1"/>
  <c r="G16" i="1"/>
  <c r="H16" i="1"/>
  <c r="J16" i="1" s="1"/>
  <c r="I16" i="1"/>
  <c r="K16" i="1"/>
  <c r="J17" i="1"/>
  <c r="D20" i="1"/>
  <c r="D19" i="1" s="1"/>
  <c r="D18" i="1" s="1"/>
  <c r="E20" i="1"/>
  <c r="E19" i="1" s="1"/>
  <c r="E18" i="1" s="1"/>
  <c r="F20" i="1"/>
  <c r="F19" i="1" s="1"/>
  <c r="F18" i="1" s="1"/>
  <c r="G20" i="1"/>
  <c r="G19" i="1" s="1"/>
  <c r="G18" i="1" s="1"/>
  <c r="H20" i="1"/>
  <c r="H19" i="1" s="1"/>
  <c r="I20" i="1"/>
  <c r="I19" i="1" s="1"/>
  <c r="I18" i="1" s="1"/>
  <c r="J20" i="1"/>
  <c r="K20" i="1"/>
  <c r="K19" i="1" s="1"/>
  <c r="K18" i="1" s="1"/>
  <c r="J21" i="1"/>
  <c r="J19" i="1" l="1"/>
  <c r="H18" i="1"/>
  <c r="J18" i="1" s="1"/>
  <c r="H11" i="1"/>
  <c r="J12" i="1"/>
  <c r="H10" i="1" l="1"/>
  <c r="J10" i="1" s="1"/>
  <c r="J11" i="1"/>
</calcChain>
</file>

<file path=xl/sharedStrings.xml><?xml version="1.0" encoding="utf-8"?>
<sst xmlns="http://schemas.openxmlformats.org/spreadsheetml/2006/main" count="67" uniqueCount="61">
  <si>
    <t>JUDETUL VASLUI</t>
  </si>
  <si>
    <t>COMUNA RAFAILA</t>
  </si>
  <si>
    <t xml:space="preserve"> Anexa 11</t>
  </si>
  <si>
    <t>Cont de executie - Cheltuieli - Bugetul institutiilor publice si activitatilor finantate integral sau partial din venituri proprii</t>
  </si>
  <si>
    <t>Trimestrul: 4, Anul: 2016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</si>
  <si>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</si>
  <si>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</si>
  <si>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</si>
  <si>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</si>
  <si>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</si>
  <si>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</si>
  <si>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</si>
  <si>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</si>
  <si>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</si>
  <si>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</si>
  <si>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</si>
  <si>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</si>
  <si>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</si>
  <si>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</si>
  <si>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</si>
  <si>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( cod 50.10+59.10+63.10+69.10+79.10)</t>
  </si>
  <si>
    <t>49.10</t>
  </si>
  <si>
    <t>17</t>
  </si>
  <si>
    <t>Partea a III-a  CHELTUIELI SOCIAL-CULTURALE ( COD 65.10+66.10+67.10+68.10)</t>
  </si>
  <si>
    <t>63.10</t>
  </si>
  <si>
    <t>18</t>
  </si>
  <si>
    <t>Invatamant (cod 65.10.01 la 65.10.05+65.10.07+65.10.11+65.10.50)</t>
  </si>
  <si>
    <t>65.10</t>
  </si>
  <si>
    <t>24</t>
  </si>
  <si>
    <t>Invatamânt secundar ( cod 65.10.04.01 la  cod 65.10.04.03)</t>
  </si>
  <si>
    <t>65.10.04</t>
  </si>
  <si>
    <t>25</t>
  </si>
  <si>
    <t xml:space="preserve">Invatamant secundar inferior   </t>
  </si>
  <si>
    <t>65.10.04.01</t>
  </si>
  <si>
    <t>43</t>
  </si>
  <si>
    <t>Cultura, recreere si religie ( 67.10.03+67.10.05+67.10.50)</t>
  </si>
  <si>
    <t>67.10</t>
  </si>
  <si>
    <t>=</t>
  </si>
  <si>
    <t>44</t>
  </si>
  <si>
    <t>Servicii culturale ( cod 67.10.03.03 la cod 67.10.03.07+67.10.03.09 la cod 67.10.03.11+67.10.03.15+67.10.03.30 )</t>
  </si>
  <si>
    <t>67.10.03</t>
  </si>
  <si>
    <t>49</t>
  </si>
  <si>
    <t>Camine culturale</t>
  </si>
  <si>
    <t>67.10.03.07</t>
  </si>
  <si>
    <t>80</t>
  </si>
  <si>
    <t xml:space="preserve">Partea a V-a ACTIUNI ECONOMICE ( cod 80.10+83.10+84.10+86.10+87.10) </t>
  </si>
  <si>
    <t>79.10</t>
  </si>
  <si>
    <t>84</t>
  </si>
  <si>
    <t>Agricultura, silvicultura, piscicultura si vanatoare ( cod 83.10.03.30)</t>
  </si>
  <si>
    <t>83.10</t>
  </si>
  <si>
    <t>85</t>
  </si>
  <si>
    <t>Agricultura (cod 83.10.03.30)</t>
  </si>
  <si>
    <t>83.10.03</t>
  </si>
  <si>
    <t>87</t>
  </si>
  <si>
    <t xml:space="preserve">Alte cheltuieli in domeniul agriculturii </t>
  </si>
  <si>
    <t>83.10.03.30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</si>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</sst>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ht="22.5" x14ac:dyDescent="0.25">
      <c r="A10" s="10" t="s">
        <v>19</v>
      </c>
      <c r="B10" s="10" t="s">
        <v>20</v>
      </c>
      <c r="C10" s="10" t="s">
        <v>21</v>
      </c>
      <c r="D10" s="11" t="e">
        <f>+D11+D18</f>
        <v>#VALUE!</v>
      </c>
      <c r="E10" s="11" t="e">
        <f>+E11+E18</f>
        <v>#VALUE!</v>
      </c>
      <c r="F10" s="11" t="e">
        <f>+F11+F18</f>
        <v>#VALUE!</v>
      </c>
      <c r="G10" s="11" t="e">
        <f>+G11+G18</f>
        <v>#VALUE!</v>
      </c>
      <c r="H10" s="11" t="e">
        <f>+H11+H18</f>
        <v>#VALUE!</v>
      </c>
      <c r="I10" s="11" t="e">
        <f>+I11+I18</f>
        <v>#VALUE!</v>
      </c>
      <c r="J10" s="11" t="e">
        <f>H10-I10</f>
        <v>#VALUE!</v>
      </c>
      <c r="K10" s="11" t="e">
        <f>+K11+K18</f>
        <v>#VALUE!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 t="e">
        <f>D12+D15</f>
        <v>#VALUE!</v>
      </c>
      <c r="E11" s="11" t="e">
        <f>E12+E15</f>
        <v>#VALUE!</v>
      </c>
      <c r="F11" s="11" t="e">
        <f>F12+F15</f>
        <v>#VALUE!</v>
      </c>
      <c r="G11" s="11" t="e">
        <f>G12+G15</f>
        <v>#VALUE!</v>
      </c>
      <c r="H11" s="11" t="e">
        <f>H12+H15</f>
        <v>#VALUE!</v>
      </c>
      <c r="I11" s="11" t="e">
        <f>I12+I15</f>
        <v>#VALUE!</v>
      </c>
      <c r="J11" s="11" t="e">
        <f>H11-I11</f>
        <v>#VALUE!</v>
      </c>
      <c r="K11" s="11" t="e">
        <f>K12+K15</f>
        <v>#VALUE!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+D13</f>
        <v>1000</v>
      </c>
      <c r="E12" s="11">
        <f>+E13</f>
        <v>1000</v>
      </c>
      <c r="F12" s="11">
        <f>+F13</f>
        <v>1000</v>
      </c>
      <c r="G12" s="11">
        <f>+G13</f>
        <v>1000</v>
      </c>
      <c r="H12" s="11">
        <f>+H13</f>
        <v>1000</v>
      </c>
      <c r="I12" s="11">
        <f>+I13</f>
        <v>1000</v>
      </c>
      <c r="J12" s="11">
        <f>H12-I12</f>
        <v>0</v>
      </c>
      <c r="K12" s="11">
        <f>+K13</f>
        <v>0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</f>
        <v>1000</v>
      </c>
      <c r="E13" s="11">
        <f>E14</f>
        <v>1000</v>
      </c>
      <c r="F13" s="11">
        <f>F14</f>
        <v>1000</v>
      </c>
      <c r="G13" s="11">
        <f>G14</f>
        <v>1000</v>
      </c>
      <c r="H13" s="11">
        <f>H14</f>
        <v>1000</v>
      </c>
      <c r="I13" s="11">
        <f>I14</f>
        <v>1000</v>
      </c>
      <c r="J13" s="11">
        <f>H13-I13</f>
        <v>0</v>
      </c>
      <c r="K13" s="11">
        <f>K14</f>
        <v>0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v>1000</v>
      </c>
      <c r="E14" s="11">
        <v>1000</v>
      </c>
      <c r="F14" s="11">
        <v>1000</v>
      </c>
      <c r="G14" s="11">
        <v>1000</v>
      </c>
      <c r="H14" s="11">
        <v>1000</v>
      </c>
      <c r="I14" s="11">
        <v>1000</v>
      </c>
      <c r="J14" s="11">
        <f>H14-I14</f>
        <v>0</v>
      </c>
      <c r="K14" s="11">
        <v>0</v>
      </c>
    </row>
    <row r="15" spans="1:11" s="6" customFormat="1" ht="22.5" x14ac:dyDescent="0.25">
      <c r="A15" s="10" t="s">
        <v>34</v>
      </c>
      <c r="B15" s="10" t="s">
        <v>35</v>
      </c>
      <c r="C15" s="10" t="s">
        <v>36</v>
      </c>
      <c r="D15" s="11" t="s">
        <v>37</v>
      </c>
      <c r="E15" s="11" t="s">
        <v>37</v>
      </c>
      <c r="F15" s="11" t="s">
        <v>37</v>
      </c>
      <c r="G15" s="11" t="s">
        <v>37</v>
      </c>
      <c r="H15" s="11" t="s">
        <v>37</v>
      </c>
      <c r="I15" s="11" t="s">
        <v>37</v>
      </c>
      <c r="J15" s="11" t="e">
        <f>H15-I15</f>
        <v>#VALUE!</v>
      </c>
      <c r="K15" s="11" t="s">
        <v>37</v>
      </c>
    </row>
    <row r="16" spans="1:11" s="6" customFormat="1" ht="33" x14ac:dyDescent="0.25">
      <c r="A16" s="10" t="s">
        <v>38</v>
      </c>
      <c r="B16" s="10" t="s">
        <v>39</v>
      </c>
      <c r="C16" s="10" t="s">
        <v>40</v>
      </c>
      <c r="D16" s="11">
        <f>+D17</f>
        <v>0</v>
      </c>
      <c r="E16" s="11">
        <f>+E17</f>
        <v>0</v>
      </c>
      <c r="F16" s="11">
        <f>+F17</f>
        <v>0</v>
      </c>
      <c r="G16" s="11">
        <f>+G17</f>
        <v>0</v>
      </c>
      <c r="H16" s="11">
        <f>+H17</f>
        <v>0</v>
      </c>
      <c r="I16" s="11">
        <f>+I17</f>
        <v>0</v>
      </c>
      <c r="J16" s="11">
        <f>H16-I16</f>
        <v>0</v>
      </c>
      <c r="K16" s="11">
        <f>+K17</f>
        <v>95</v>
      </c>
    </row>
    <row r="17" spans="1:12" s="6" customFormat="1" x14ac:dyDescent="0.25">
      <c r="A17" s="10" t="s">
        <v>41</v>
      </c>
      <c r="B17" s="10" t="s">
        <v>42</v>
      </c>
      <c r="C17" s="10" t="s">
        <v>43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f>H17-I17</f>
        <v>0</v>
      </c>
      <c r="K17" s="11">
        <v>95</v>
      </c>
    </row>
    <row r="18" spans="1:12" s="6" customFormat="1" ht="22.5" x14ac:dyDescent="0.25">
      <c r="A18" s="10" t="s">
        <v>44</v>
      </c>
      <c r="B18" s="10" t="s">
        <v>45</v>
      </c>
      <c r="C18" s="10" t="s">
        <v>46</v>
      </c>
      <c r="D18" s="11">
        <f>+D19</f>
        <v>0</v>
      </c>
      <c r="E18" s="11">
        <f>+E19</f>
        <v>0</v>
      </c>
      <c r="F18" s="11">
        <f>+F19</f>
        <v>0</v>
      </c>
      <c r="G18" s="11">
        <f>+G19</f>
        <v>0</v>
      </c>
      <c r="H18" s="11">
        <f>+H19</f>
        <v>0</v>
      </c>
      <c r="I18" s="11">
        <f>+I19</f>
        <v>0</v>
      </c>
      <c r="J18" s="11">
        <f>H18-I18</f>
        <v>0</v>
      </c>
      <c r="K18" s="11">
        <f>+K19</f>
        <v>210</v>
      </c>
    </row>
    <row r="19" spans="1:12" s="6" customFormat="1" ht="22.5" x14ac:dyDescent="0.25">
      <c r="A19" s="10" t="s">
        <v>47</v>
      </c>
      <c r="B19" s="10" t="s">
        <v>48</v>
      </c>
      <c r="C19" s="10" t="s">
        <v>49</v>
      </c>
      <c r="D19" s="11">
        <f>D20</f>
        <v>0</v>
      </c>
      <c r="E19" s="11">
        <f>E20</f>
        <v>0</v>
      </c>
      <c r="F19" s="11">
        <f>F20</f>
        <v>0</v>
      </c>
      <c r="G19" s="11">
        <f>G20</f>
        <v>0</v>
      </c>
      <c r="H19" s="11">
        <f>H20</f>
        <v>0</v>
      </c>
      <c r="I19" s="11">
        <f>I20</f>
        <v>0</v>
      </c>
      <c r="J19" s="11">
        <f>H19-I19</f>
        <v>0</v>
      </c>
      <c r="K19" s="11">
        <f>K20</f>
        <v>210</v>
      </c>
    </row>
    <row r="20" spans="1:12" s="6" customFormat="1" x14ac:dyDescent="0.25">
      <c r="A20" s="10" t="s">
        <v>50</v>
      </c>
      <c r="B20" s="10" t="s">
        <v>51</v>
      </c>
      <c r="C20" s="10" t="s">
        <v>52</v>
      </c>
      <c r="D20" s="11">
        <f>+D21</f>
        <v>0</v>
      </c>
      <c r="E20" s="11">
        <f>+E21</f>
        <v>0</v>
      </c>
      <c r="F20" s="11">
        <f>+F21</f>
        <v>0</v>
      </c>
      <c r="G20" s="11">
        <f>+G21</f>
        <v>0</v>
      </c>
      <c r="H20" s="11">
        <f>+H21</f>
        <v>0</v>
      </c>
      <c r="I20" s="11">
        <f>+I21</f>
        <v>0</v>
      </c>
      <c r="J20" s="11">
        <f>H20-I20</f>
        <v>0</v>
      </c>
      <c r="K20" s="11">
        <f>+K21</f>
        <v>210</v>
      </c>
    </row>
    <row r="21" spans="1:12" s="6" customFormat="1" x14ac:dyDescent="0.25">
      <c r="A21" s="10" t="s">
        <v>53</v>
      </c>
      <c r="B21" s="10" t="s">
        <v>54</v>
      </c>
      <c r="C21" s="10" t="s">
        <v>55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f>H21-I21</f>
        <v>0</v>
      </c>
      <c r="K21" s="11">
        <v>210</v>
      </c>
    </row>
    <row r="22" spans="1:12" s="6" customFormat="1" x14ac:dyDescent="0.25">
      <c r="A22" s="8"/>
      <c r="B22" s="8"/>
      <c r="C22" s="8"/>
      <c r="D22" s="9"/>
      <c r="E22" s="9"/>
      <c r="F22" s="9"/>
      <c r="G22" s="9"/>
      <c r="H22" s="9"/>
      <c r="I22" s="9"/>
      <c r="J22" s="9"/>
      <c r="K22" s="9"/>
    </row>
    <row r="23" spans="1:12" x14ac:dyDescent="0.25">
      <c r="A23" s="13" t="s">
        <v>56</v>
      </c>
      <c r="B23" s="13"/>
      <c r="C23" s="13"/>
      <c r="D23" s="13"/>
      <c r="E23" s="13" t="s">
        <v>58</v>
      </c>
      <c r="F23" s="13"/>
      <c r="G23" s="13"/>
      <c r="H23" s="13"/>
      <c r="I23" s="13" t="s">
        <v>59</v>
      </c>
      <c r="J23" s="13"/>
      <c r="K23" s="13"/>
      <c r="L23" s="13"/>
    </row>
    <row r="24" spans="1:12" x14ac:dyDescent="0.25">
      <c r="A24" s="3" t="s">
        <v>57</v>
      </c>
      <c r="B24" s="3"/>
      <c r="C24" s="3"/>
      <c r="D24" s="3"/>
      <c r="E24" s="3"/>
      <c r="F24" s="3"/>
      <c r="G24" s="3"/>
      <c r="H24" s="3"/>
      <c r="I24" s="3" t="s">
        <v>60</v>
      </c>
      <c r="J24" s="3"/>
      <c r="K24" s="3"/>
      <c r="L24" s="3"/>
    </row>
    <row r="45" spans="1:20" x14ac:dyDescent="0.25">
      <c r="A45" s="12"/>
      <c r="B45" s="12"/>
      <c r="C45" s="12"/>
      <c r="D45" s="12"/>
      <c r="I45" s="12"/>
      <c r="J45" s="12"/>
      <c r="K45" s="12"/>
      <c r="L45" s="12"/>
      <c r="Q45" s="12"/>
      <c r="R45" s="12"/>
      <c r="S45" s="12"/>
      <c r="T45" s="12"/>
    </row>
  </sheetData>
  <mergeCells count="21">
    <mergeCell ref="A23:D23"/>
    <mergeCell ref="A24:D24"/>
    <mergeCell ref="E23:H23"/>
    <mergeCell ref="E24:H24"/>
    <mergeCell ref="I23:L23"/>
    <mergeCell ref="I24:L24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2017-02-08T13:47:26Z</dcterms:created>
  <dcterms:modified xsi:type="dcterms:W3CDTF">2017-02-08T13:47:28Z</dcterms:modified>
</cp:coreProperties>
</file>